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Lista zmieniona nr 3" sheetId="1" r:id="rId1"/>
  </sheets>
  <definedNames/>
  <calcPr fullCalcOnLoad="1"/>
</workbook>
</file>

<file path=xl/sharedStrings.xml><?xml version="1.0" encoding="utf-8"?>
<sst xmlns="http://schemas.openxmlformats.org/spreadsheetml/2006/main" count="271" uniqueCount="198">
  <si>
    <t>Lp.</t>
  </si>
  <si>
    <t>Nr ewid.</t>
  </si>
  <si>
    <t>Nazwa zadania</t>
  </si>
  <si>
    <t>Dotacja [zł]</t>
  </si>
  <si>
    <t>Wkład [zł]</t>
  </si>
  <si>
    <t>Długość [mb.]</t>
  </si>
  <si>
    <t>Część A - Drogi powiatowe</t>
  </si>
  <si>
    <t>Nazwa jednostki s. t.</t>
  </si>
  <si>
    <t>Narodowego programu przebudowy dróg lokalnych - Etap II Bezpieczeństwo - Dostępność - Rozwój</t>
  </si>
  <si>
    <t>Część B - Drogi gminne</t>
  </si>
  <si>
    <t>Powiat Bydgoski</t>
  </si>
  <si>
    <t>Powiat Inowrocławski</t>
  </si>
  <si>
    <t>Powiat Nakielski</t>
  </si>
  <si>
    <t>Powiat Świecki</t>
  </si>
  <si>
    <t>Powiat Włocławski</t>
  </si>
  <si>
    <t>Powiat Tucholski</t>
  </si>
  <si>
    <t>Gmina Chełmno</t>
  </si>
  <si>
    <t>Gmina Płużnica</t>
  </si>
  <si>
    <t>ZATWIERDZAM</t>
  </si>
  <si>
    <t>WOJEWÓDZTWO</t>
  </si>
  <si>
    <t>KUJAWSKO-POMORSKIE</t>
  </si>
  <si>
    <t>Zestawienie łączne - Drogi powiatowe i gminne</t>
  </si>
  <si>
    <t>Liczba wniosków</t>
  </si>
  <si>
    <t>Drogi powiatowe (Część A)</t>
  </si>
  <si>
    <t>Drogi gminne (Część B)</t>
  </si>
  <si>
    <t>Ocena</t>
  </si>
  <si>
    <t>Uwagi</t>
  </si>
  <si>
    <t>Legenda:</t>
  </si>
  <si>
    <t>Powiat … - powiat ziemski</t>
  </si>
  <si>
    <t>Nazwa j.s.t./Nazwa j.s.t. - współwnioskodawcy</t>
  </si>
  <si>
    <t>Dotacja - wnioskowana kwota dotacji z budżetu państwa</t>
  </si>
  <si>
    <t>Miasto … - miasto na prawach powiatu</t>
  </si>
  <si>
    <t>[L] - wskazuje j.s.t., do której limitu zostanie zaliczone zadanie</t>
  </si>
  <si>
    <t>Gmina … - gmina nie będąca miastem na prawach pow.</t>
  </si>
  <si>
    <r>
      <t>Nazwa j.s.t.(kursywa)</t>
    </r>
    <r>
      <rPr>
        <sz val="8"/>
        <rFont val="Times New Roman"/>
        <family val="1"/>
      </rPr>
      <t xml:space="preserve"> - wniosek ponadlimitowy</t>
    </r>
  </si>
  <si>
    <t>Powiat Toruński</t>
  </si>
  <si>
    <t>Gmina Kijewo Królewskie</t>
  </si>
  <si>
    <t>Gmina Nakło nad Notecią</t>
  </si>
  <si>
    <t>Gmina Cekcyn</t>
  </si>
  <si>
    <t>Minister Administracji i Cyfryzacji</t>
  </si>
  <si>
    <t>Suma (Część A)</t>
  </si>
  <si>
    <t>w tym: przebudowa</t>
  </si>
  <si>
    <t>budowa</t>
  </si>
  <si>
    <t>remont</t>
  </si>
  <si>
    <t>Suma (Część B)</t>
  </si>
  <si>
    <t>Powiat Chełmiński</t>
  </si>
  <si>
    <t>Gmina Lniano</t>
  </si>
  <si>
    <t>Rok dofinansowania 2015</t>
  </si>
  <si>
    <t>10P/P-949</t>
  </si>
  <si>
    <t>Przebudowa drogi powiatowej nr 2931C Izbica Kujawska - Boniewo - Borzymie od km 9+615 do km 19+000 - odcinek od km 14+474,09 do km 18+984,06 etap II</t>
  </si>
  <si>
    <t>13P/P-960</t>
  </si>
  <si>
    <t>4P/P-926</t>
  </si>
  <si>
    <t>Realizacja inwestycji w ciągu drogi powiatowej nr 1554C Samsieczno - Gorzeń</t>
  </si>
  <si>
    <t>5P/P-927</t>
  </si>
  <si>
    <t>Realizacja inwestycji w ciągu drogi powiatowej nr 1925C Karnówko - Nakło</t>
  </si>
  <si>
    <t>11P/P-949</t>
  </si>
  <si>
    <t>Przebudowa drogi powiatowej nr 2908C Kąkowa Wola - Lubraniec od km 0+000 do km 6+910,30</t>
  </si>
  <si>
    <t>12P/P-956</t>
  </si>
  <si>
    <t>Przebudowa dróg powiatowych nr 1036C Szumiąca - Klonowo - Stążki i 1282C Stążki - Gruczno - etap III</t>
  </si>
  <si>
    <t>16P/P-967</t>
  </si>
  <si>
    <t>Przebudowa drogi powiatowej nr 1608C Grubno - Wielkie Czyste oraz drogi powiatowej nr 1625C Jeleniec - Cepno</t>
  </si>
  <si>
    <t>1P/P-916</t>
  </si>
  <si>
    <t>Remont drogi powiatowej nr 2009C Brzeźno - Młyniec - Lubicz Górny w km 0+000 do 3+450 na dł. 3,450 km</t>
  </si>
  <si>
    <t>7P/P-936</t>
  </si>
  <si>
    <t>Przebudowa drogi powiatowej nr 2508C Wojdal - Pakość - II etap</t>
  </si>
  <si>
    <t>3P/P-919</t>
  </si>
  <si>
    <t>Powiat Aleksandrowski</t>
  </si>
  <si>
    <t>Przebudowa drogi powiatowej nr 2601 C Otłoczyn - Ciechocinek na odcinku 1+785 - 2+892</t>
  </si>
  <si>
    <t>14P/P-962</t>
  </si>
  <si>
    <t>2P/P-918</t>
  </si>
  <si>
    <t>Powiat Wąbrzeski</t>
  </si>
  <si>
    <t>Przebudowa drogi powiatowej nr 1710C Wąbrzeźno - Książki na odc. 0+000 do km 4 + 300</t>
  </si>
  <si>
    <t>15P/P-965</t>
  </si>
  <si>
    <t>29G/P-942</t>
  </si>
  <si>
    <t>Gmina Skrwilno</t>
  </si>
  <si>
    <t>17G/P-925</t>
  </si>
  <si>
    <t>Budowa drogi gminnej Nr 010302C Zalesie - Stary Sumin gmina Cekcyn</t>
  </si>
  <si>
    <t>22G/P-933</t>
  </si>
  <si>
    <t>Przebudowa drogi gminnej nr 030408C Jędrzejewo - Dąbrowa w miejscowości Ostrowite - Etap 1</t>
  </si>
  <si>
    <t>54G/S-325</t>
  </si>
  <si>
    <t>Gmina Osiek</t>
  </si>
  <si>
    <t>32G/P-946</t>
  </si>
  <si>
    <t>Przebudowa drogi gminnej Orłowo - Ostrowo</t>
  </si>
  <si>
    <t>33G/P-947</t>
  </si>
  <si>
    <t>Gmina Brześć Kujawski</t>
  </si>
  <si>
    <t>Przebudowa ciagu komunikacyjnego - ulica Przemysłowa, Mickiewicza (skrzyżowanie) i Traugutta w miejscowości Brześć Kujawski</t>
  </si>
  <si>
    <t>11G/P-912</t>
  </si>
  <si>
    <t>Gmina Rogowo (pow. Rypin)</t>
  </si>
  <si>
    <t>Budowa drogi gminnej nr 120525C Sosnowo - Pręczki od km 2+900 do km 4+376</t>
  </si>
  <si>
    <t>19G/P-929</t>
  </si>
  <si>
    <t>Gmina Pruszcz</t>
  </si>
  <si>
    <t>Rozbudowa i przebudowa dróg gminnych w miejscowości Pruszcz obejmująca rozbudowę skrzyżowania drogi gminnej nr 031114C - ul. Równej z ul. Ogrodową i Okrężną wraz z przebudową ul. Ogrodowej i ulicy Różanej</t>
  </si>
  <si>
    <t>45G/P-963</t>
  </si>
  <si>
    <t>47G/P-966</t>
  </si>
  <si>
    <t>Gmina Kikół</t>
  </si>
  <si>
    <t>44G/P-961</t>
  </si>
  <si>
    <t>Gmina Kęsowo</t>
  </si>
  <si>
    <t>Przebudowa drogi gminnej 010401C Grochowo - Piastoszyn i 010402C Grochowo - Raciąż w miejscowości Grochowo, gmina Kęsowo</t>
  </si>
  <si>
    <t>46G/P-964</t>
  </si>
  <si>
    <t>Gmina Choceń [L] /Gmina Boniewo, Gmina Lubraniec</t>
  </si>
  <si>
    <t>Przebudowa dróg gminnych w rejonie komunikacyjnym gmin: Włocławek, Lubraniec, Boniewo i Choceń</t>
  </si>
  <si>
    <t>41G/P-957</t>
  </si>
  <si>
    <t>Przebudowa drogi gminnej nr 060124 C Nowe Dobra - Kolno</t>
  </si>
  <si>
    <t>8G/P-909</t>
  </si>
  <si>
    <t>Gmina Dąbrowa Biskupia</t>
  </si>
  <si>
    <t>Przebudowa drogi gminnej w miejscowości Ośniszczewo, gmina Dąbrowa Biskupia</t>
  </si>
  <si>
    <t>49G/S-319</t>
  </si>
  <si>
    <t>Gmina Stolno</t>
  </si>
  <si>
    <t>Przebudowa drogi gminnej Stolno - Małe Czyste o nr 060211C - etap I</t>
  </si>
  <si>
    <t>26G/P-939</t>
  </si>
  <si>
    <t>Remont drogi - poprawa bezpieczeństwa ruchu drogowego i pieszego na drodze gminnej 060501C Brzozowo - Osnowo gm. Kijewo Królewskie</t>
  </si>
  <si>
    <t>35G/P-950</t>
  </si>
  <si>
    <t>Gmina Lubraniec</t>
  </si>
  <si>
    <t>Przebudowa ciagu komunikacyjnego Koniec - Biernatki - Kłobia - Gołębin - Ossowo - Sokołowo</t>
  </si>
  <si>
    <t>36G/P-951</t>
  </si>
  <si>
    <t>Gmina Czernikowo</t>
  </si>
  <si>
    <t>Przebudowa drogi gminnej Nr 101119C w m. Wygoda - Steklinek, dróg gminnych Nr 101123C i 101122C wraz z przebudową skrzyżowania z drogą powiatową Nr 2132C oraz przebudowa ul. Zajączkowo i Polna w m. Czernikowo</t>
  </si>
  <si>
    <t>48G/S-318</t>
  </si>
  <si>
    <t>Gmina Baruchowo</t>
  </si>
  <si>
    <t>Przebudowa drogi gminnej nr 191005C i 191009C Skrzynki - Lubaty od km 0+000 do km 2+210</t>
  </si>
  <si>
    <t>53G/S-324</t>
  </si>
  <si>
    <t>Gmina Świecie nad Osą</t>
  </si>
  <si>
    <t>42G/P-958</t>
  </si>
  <si>
    <t>Gmina Bukowiec</t>
  </si>
  <si>
    <t>50G/S-320</t>
  </si>
  <si>
    <t>Gmina Tuchola</t>
  </si>
  <si>
    <t>Przebudowa połączenia drogowego centrum miasta Tucholi z drogą wojewódzką nr 240</t>
  </si>
  <si>
    <t>16G/P-924</t>
  </si>
  <si>
    <t>Gmina Unisław</t>
  </si>
  <si>
    <t>Przebudowa ulicy Okólnej wraz z infrastrukturą towarzyszącą w miejscowości Unisław</t>
  </si>
  <si>
    <t>3G/P-897</t>
  </si>
  <si>
    <t>Gmina Świekatowo</t>
  </si>
  <si>
    <t>Przebudowa drogi gminnej nr 030819 C w miejscowości Świekatowo w ul. Żwirowej o długości 891,34 m.</t>
  </si>
  <si>
    <t>6G/P-902</t>
  </si>
  <si>
    <t>Gmina Koronowo</t>
  </si>
  <si>
    <t>Przebudowa drogi gminnej Wtelno - Bytkowice - Salno - II etap</t>
  </si>
  <si>
    <t>43G/P-959</t>
  </si>
  <si>
    <t>Gmina Gruta</t>
  </si>
  <si>
    <t>Przebudowa dróg gminnych nr 41410C i nr 41422C Jasiewo - Gruta Etap III na odcinku od km 0+825 do km 2+200</t>
  </si>
  <si>
    <t>zakwalifikowanych wniosków o dofinansowanie zadań w ramach</t>
  </si>
  <si>
    <t>po przetargu</t>
  </si>
  <si>
    <t>Wojewoda Kujawsko-Pomorski</t>
  </si>
  <si>
    <t>Ewa Mes</t>
  </si>
  <si>
    <t>17P/P-955</t>
  </si>
  <si>
    <t>Przebudowa drogi powiatowej nr 1029C Zdroje Wierzchy</t>
  </si>
  <si>
    <t>8P/P-937</t>
  </si>
  <si>
    <t>Przebudowa drogi powiatowej nr 3416C - ulica Marii Skłodowskiej - Curie w Inowrocławiu</t>
  </si>
  <si>
    <t>9P/P-943</t>
  </si>
  <si>
    <t>Powiat Mogileński</t>
  </si>
  <si>
    <t>Przebudowa drogi powiatowej nr 2550C Broniewice - Kołodziejewo - droga nr 2426 odc. Dąbrówka - granica powiatu od km 10+826 do km 13+000 o dł. 2,174 km</t>
  </si>
  <si>
    <t>9G/P-910</t>
  </si>
  <si>
    <t>Gmina Sępólno Krajeńskie</t>
  </si>
  <si>
    <t>Przebudowa ul. Komierowskiej i 27 Stycznia</t>
  </si>
  <si>
    <t>18G/P-928</t>
  </si>
  <si>
    <t>Gmina Grudziądz</t>
  </si>
  <si>
    <t>52G/S-323</t>
  </si>
  <si>
    <t>Gmina Lubień Kujawski</t>
  </si>
  <si>
    <t>Przebudowa dróg gminnych w miejscowości Szewo, Beszyn, Wąwał, Wola Dziankowska, Antoniewo na terenie Gminy Lubień Kujawski</t>
  </si>
  <si>
    <t>14G/P-915</t>
  </si>
  <si>
    <t>Gmina Mrocza</t>
  </si>
  <si>
    <t>Remont nawierzchni bitumicznej drogi gminnej nr 090117C relacji Kolonia Wyrzańska - Dębowo polegająca na ułożeniu na istniejącą nawierzchnię nowej warstwy betonu asfaltowego oraz utwardzenie poboczy wraz z udrożnieniem i oczyszczeniem rowów przydrożnych</t>
  </si>
  <si>
    <t>2G/P-875</t>
  </si>
  <si>
    <t>Gmina Zbójno</t>
  </si>
  <si>
    <t>Przebudowa drogi gminnej w granicach pasa drogowego wraz z oświetleniem ulicznym, stanowiącej połączenie dróg wojewódzkich nr 554 i 556 na działce nr 37 we wsi Zbójno</t>
  </si>
  <si>
    <t>28G/P-941</t>
  </si>
  <si>
    <t>Gmina Wąbrzeźno</t>
  </si>
  <si>
    <t>Przebudowa drogi gminnej Nr 70301 C Nielub - Ludowice</t>
  </si>
  <si>
    <t>31G/P-945</t>
  </si>
  <si>
    <t>Gmina Golub - Dobrzyń</t>
  </si>
  <si>
    <t>Przebudowa drogi gminnej w miejscowości Ruziec</t>
  </si>
  <si>
    <t>10G/P-911</t>
  </si>
  <si>
    <t>Gmina Kruszwica</t>
  </si>
  <si>
    <t>Przebudowa ul. Cichej i ul. Wiejskiej w Kruszwicy - etap III</t>
  </si>
  <si>
    <t>23G/P-934</t>
  </si>
  <si>
    <t>Gmina Solec Kujawski</t>
  </si>
  <si>
    <t>Przebudowa ul. Bojowników o Wolność i Demokrację</t>
  </si>
  <si>
    <t>4G/P-989</t>
  </si>
  <si>
    <t>Gmina Sicienko</t>
  </si>
  <si>
    <t>Przebudowa drogi gminnej ulicy Orzeszkowej i ulicy Akacjowej wraz z przebudową skrzyżowania drogi krajowej nr 10 z ulicą Orzechową w miejscowości Pawłówek</t>
  </si>
  <si>
    <r>
      <t xml:space="preserve">Suma </t>
    </r>
    <r>
      <rPr>
        <sz val="10"/>
        <rFont val="Times New Roman"/>
        <family val="1"/>
      </rPr>
      <t>(Części A + B)</t>
    </r>
  </si>
  <si>
    <t>w trakcie procedury przetargowej</t>
  </si>
  <si>
    <t>51G/S-322</t>
  </si>
  <si>
    <t>Gmina Nowa Wieś Wielka</t>
  </si>
  <si>
    <t>Poprawa bezpieczeństwa układu komunikacyjnego Wiąg - Czaple - Świecie poprzez przebudowę drogi powiatowej 
nr 1252C IV etap</t>
  </si>
  <si>
    <t>Rozbudowa drogi powiatowej nr 1525C Koronowo - Żołędowo. Ciąg ulic Paderewskiego i Pomianowskiego 
w Koronowie</t>
  </si>
  <si>
    <t>Przebudowa ulic: Kościelnej, Topolowej, Młyńskiej 
i Polnej, stanowiących drogi gminne w m. Bukowiec, gmina Bukowiec</t>
  </si>
  <si>
    <t>Budowa nawierzchni ulicy Nadrzecznej w Olimpinie wraz 
z odwodnieniem (od km 0+580 do końca zakresu)</t>
  </si>
  <si>
    <t>(podpis elektroniczny)</t>
  </si>
  <si>
    <t>Budowa drogi gminnej Nr 120408C Skrwilno - Wólka Etap 
3 - od km 2+704 do km 4+357 długości 1,653 km Etap 4 - od km 4+357 do km 5+981 długości 1,624</t>
  </si>
  <si>
    <t>Przebudowa nawierzchni drogi gminnej nr 041513C 
i przebudowa nawierzchni części drogi gminnej nr 041512C w miejscowości Partęczyny</t>
  </si>
  <si>
    <t>Przebudowa nawierzchni drogi gminnej nr 40112C 
w miejscowości Świerkocin, nr 40120 oraz nr 40121C 
w miejscowości Nowa Wieś</t>
  </si>
  <si>
    <t>Bydgoszcz,  2 lipca 2015 roku</t>
  </si>
  <si>
    <t>Gmina Osie [L]/ Powiat Świecki</t>
  </si>
  <si>
    <t>Lista zmieniona nr 1</t>
  </si>
  <si>
    <t>Przebudowa dróg powiatowych: nr 1010C Wielka Komorza - Drożdzienica, nr 1110C Chojnice - Pamiętowo i nr 1019C Przymuszewo - Drożdzienica  (etap III)</t>
  </si>
  <si>
    <t>Remont drogi gminnej w miejscowości Strzygi - działka nr 322</t>
  </si>
  <si>
    <t>Modernizacja połączenia drogowego pomiędzy Olszewką a Lubaszczem</t>
  </si>
  <si>
    <t>Przebudowa drogi gminnej nr 170103C Moszczonne - Zajeziorze Etap II na odcinku od km 0+955 do km 2+100 w miejscowości Zajeziorze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</si>
</sst>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Arial"/>
      <family val="2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 style="double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3" fontId="63" fillId="0" borderId="17" xfId="0" applyNumberFormat="1" applyFont="1" applyFill="1" applyBorder="1" applyAlignment="1">
      <alignment horizontal="center" vertical="center" wrapText="1"/>
    </xf>
    <xf numFmtId="4" fontId="65" fillId="0" borderId="17" xfId="0" applyNumberFormat="1" applyFont="1" applyBorder="1" applyAlignment="1">
      <alignment horizontal="right"/>
    </xf>
    <xf numFmtId="0" fontId="59" fillId="0" borderId="14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3" fillId="0" borderId="0" xfId="0" applyNumberFormat="1" applyFont="1" applyFill="1" applyBorder="1" applyAlignment="1">
      <alignment vertical="center" wrapText="1"/>
    </xf>
    <xf numFmtId="3" fontId="63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vertical="center" wrapText="1"/>
    </xf>
    <xf numFmtId="3" fontId="66" fillId="0" borderId="0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" fontId="67" fillId="0" borderId="0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vertical="center" wrapText="1"/>
    </xf>
    <xf numFmtId="4" fontId="64" fillId="33" borderId="23" xfId="0" applyNumberFormat="1" applyFont="1" applyFill="1" applyBorder="1" applyAlignment="1">
      <alignment horizontal="right" vertical="center" wrapText="1"/>
    </xf>
    <xf numFmtId="4" fontId="66" fillId="0" borderId="17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" fontId="66" fillId="33" borderId="14" xfId="0" applyNumberFormat="1" applyFont="1" applyFill="1" applyBorder="1" applyAlignment="1">
      <alignment horizontal="center" vertical="center" wrapText="1"/>
    </xf>
    <xf numFmtId="4" fontId="66" fillId="33" borderId="16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8" fillId="0" borderId="2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3" fontId="4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66" fillId="33" borderId="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4" fontId="68" fillId="0" borderId="29" xfId="0" applyNumberFormat="1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4" fontId="63" fillId="33" borderId="12" xfId="0" applyNumberFormat="1" applyFont="1" applyFill="1" applyBorder="1" applyAlignment="1">
      <alignment horizontal="center" vertical="center" wrapText="1"/>
    </xf>
    <xf numFmtId="4" fontId="63" fillId="33" borderId="13" xfId="0" applyNumberFormat="1" applyFont="1" applyFill="1" applyBorder="1" applyAlignment="1">
      <alignment horizontal="center" vertical="center" wrapText="1"/>
    </xf>
    <xf numFmtId="4" fontId="63" fillId="33" borderId="0" xfId="0" applyNumberFormat="1" applyFont="1" applyFill="1" applyBorder="1" applyAlignment="1">
      <alignment horizontal="center" vertical="center" wrapText="1"/>
    </xf>
    <xf numFmtId="4" fontId="63" fillId="33" borderId="15" xfId="0" applyNumberFormat="1" applyFont="1" applyFill="1" applyBorder="1" applyAlignment="1">
      <alignment horizontal="center" vertical="center" wrapText="1"/>
    </xf>
    <xf numFmtId="4" fontId="63" fillId="33" borderId="17" xfId="0" applyNumberFormat="1" applyFont="1" applyFill="1" applyBorder="1" applyAlignment="1">
      <alignment horizontal="center" vertical="center" wrapText="1"/>
    </xf>
    <xf numFmtId="4" fontId="63" fillId="33" borderId="18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4" fontId="64" fillId="33" borderId="12" xfId="0" applyNumberFormat="1" applyFont="1" applyFill="1" applyBorder="1" applyAlignment="1">
      <alignment horizontal="center" vertical="center" wrapText="1"/>
    </xf>
    <xf numFmtId="4" fontId="64" fillId="33" borderId="13" xfId="0" applyNumberFormat="1" applyFont="1" applyFill="1" applyBorder="1" applyAlignment="1">
      <alignment horizontal="center" vertical="center" wrapText="1"/>
    </xf>
    <xf numFmtId="4" fontId="64" fillId="33" borderId="0" xfId="0" applyNumberFormat="1" applyFont="1" applyFill="1" applyBorder="1" applyAlignment="1">
      <alignment horizontal="center" vertical="center" wrapText="1"/>
    </xf>
    <xf numFmtId="4" fontId="64" fillId="33" borderId="15" xfId="0" applyNumberFormat="1" applyFont="1" applyFill="1" applyBorder="1" applyAlignment="1">
      <alignment horizontal="center" vertical="center" wrapText="1"/>
    </xf>
    <xf numFmtId="4" fontId="64" fillId="33" borderId="17" xfId="0" applyNumberFormat="1" applyFont="1" applyFill="1" applyBorder="1" applyAlignment="1">
      <alignment horizontal="center" vertical="center" wrapText="1"/>
    </xf>
    <xf numFmtId="4" fontId="64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SheetLayoutView="125" workbookViewId="0" topLeftCell="A88">
      <selection activeCell="D59" sqref="D59"/>
    </sheetView>
  </sheetViews>
  <sheetFormatPr defaultColWidth="9.140625" defaultRowHeight="12.75"/>
  <cols>
    <col min="1" max="1" width="5.00390625" style="111" customWidth="1"/>
    <col min="2" max="2" width="10.7109375" style="6" customWidth="1"/>
    <col min="3" max="3" width="16.57421875" style="111" customWidth="1"/>
    <col min="4" max="4" width="36.28125" style="6" customWidth="1"/>
    <col min="5" max="5" width="11.8515625" style="6" customWidth="1"/>
    <col min="6" max="6" width="13.8515625" style="6" customWidth="1"/>
    <col min="7" max="7" width="12.7109375" style="6" customWidth="1"/>
    <col min="8" max="8" width="13.28125" style="27" customWidth="1"/>
    <col min="9" max="9" width="18.7109375" style="6" customWidth="1"/>
    <col min="10" max="10" width="13.28125" style="6" bestFit="1" customWidth="1"/>
    <col min="11" max="11" width="15.140625" style="39" customWidth="1"/>
    <col min="12" max="16384" width="9.140625" style="6" customWidth="1"/>
  </cols>
  <sheetData>
    <row r="1" spans="1:9" ht="12.75">
      <c r="A1" s="3"/>
      <c r="B1" s="4"/>
      <c r="C1" s="4"/>
      <c r="D1" s="5"/>
      <c r="E1" s="3"/>
      <c r="F1" s="4"/>
      <c r="G1" s="4"/>
      <c r="H1" s="44"/>
      <c r="I1" s="5"/>
    </row>
    <row r="2" spans="1:9" ht="14.25">
      <c r="A2" s="165" t="s">
        <v>18</v>
      </c>
      <c r="B2" s="166"/>
      <c r="C2" s="166"/>
      <c r="D2" s="167"/>
      <c r="E2" s="37"/>
      <c r="F2" s="32"/>
      <c r="G2" s="32"/>
      <c r="H2" s="30"/>
      <c r="I2" s="43"/>
    </row>
    <row r="3" spans="1:9" ht="14.25">
      <c r="A3" s="165" t="s">
        <v>39</v>
      </c>
      <c r="B3" s="168"/>
      <c r="C3" s="168"/>
      <c r="D3" s="169"/>
      <c r="E3" s="165" t="s">
        <v>19</v>
      </c>
      <c r="F3" s="166"/>
      <c r="G3" s="166"/>
      <c r="H3" s="166"/>
      <c r="I3" s="167"/>
    </row>
    <row r="4" spans="1:9" ht="12.75">
      <c r="A4" s="29"/>
      <c r="B4" s="30"/>
      <c r="C4" s="30"/>
      <c r="D4" s="31"/>
      <c r="E4" s="37"/>
      <c r="F4" s="32"/>
      <c r="G4" s="32"/>
      <c r="H4" s="32"/>
      <c r="I4" s="43"/>
    </row>
    <row r="5" spans="1:9" ht="14.25">
      <c r="A5" s="162"/>
      <c r="B5" s="163"/>
      <c r="C5" s="163"/>
      <c r="D5" s="164"/>
      <c r="E5" s="165" t="s">
        <v>20</v>
      </c>
      <c r="F5" s="166"/>
      <c r="G5" s="166"/>
      <c r="H5" s="166"/>
      <c r="I5" s="167"/>
    </row>
    <row r="6" spans="1:9" ht="12.75">
      <c r="A6" s="29"/>
      <c r="B6" s="30"/>
      <c r="C6" s="30"/>
      <c r="D6" s="31"/>
      <c r="E6" s="37"/>
      <c r="F6" s="32"/>
      <c r="G6" s="32"/>
      <c r="H6" s="32"/>
      <c r="I6" s="43"/>
    </row>
    <row r="7" spans="1:9" ht="12.75">
      <c r="A7" s="29"/>
      <c r="B7" s="30"/>
      <c r="C7" s="30"/>
      <c r="D7" s="31"/>
      <c r="E7" s="37"/>
      <c r="F7" s="32"/>
      <c r="G7" s="32"/>
      <c r="H7" s="32"/>
      <c r="I7" s="43"/>
    </row>
    <row r="8" spans="1:9" ht="14.25">
      <c r="A8" s="29"/>
      <c r="B8" s="30"/>
      <c r="C8" s="30"/>
      <c r="D8" s="31"/>
      <c r="E8" s="165" t="s">
        <v>47</v>
      </c>
      <c r="F8" s="166"/>
      <c r="G8" s="166"/>
      <c r="H8" s="166"/>
      <c r="I8" s="167"/>
    </row>
    <row r="9" spans="1:9" ht="15">
      <c r="A9" s="71"/>
      <c r="B9" s="72"/>
      <c r="C9" s="72"/>
      <c r="D9" s="73"/>
      <c r="E9" s="9"/>
      <c r="F9" s="10"/>
      <c r="G9" s="10"/>
      <c r="H9" s="11"/>
      <c r="I9" s="12"/>
    </row>
    <row r="10" spans="1:9" ht="15" customHeight="1">
      <c r="A10" s="13"/>
      <c r="B10" s="14"/>
      <c r="C10" s="14"/>
      <c r="D10" s="15"/>
      <c r="E10" s="13"/>
      <c r="F10" s="14"/>
      <c r="G10" s="14"/>
      <c r="H10" s="16"/>
      <c r="I10" s="15"/>
    </row>
    <row r="11" spans="1:9" ht="12.75" customHeight="1">
      <c r="A11" s="17"/>
      <c r="B11" s="17"/>
      <c r="C11" s="17"/>
      <c r="D11" s="17"/>
      <c r="E11" s="17"/>
      <c r="F11" s="17"/>
      <c r="G11" s="17"/>
      <c r="H11" s="18"/>
      <c r="I11" s="17"/>
    </row>
    <row r="12" spans="1:9" ht="12.75">
      <c r="A12" s="3"/>
      <c r="B12" s="4"/>
      <c r="C12" s="4"/>
      <c r="D12" s="4"/>
      <c r="E12" s="4"/>
      <c r="F12" s="4"/>
      <c r="G12" s="4"/>
      <c r="H12" s="44"/>
      <c r="I12" s="5"/>
    </row>
    <row r="13" spans="1:9" ht="15.75" customHeight="1">
      <c r="A13" s="170" t="s">
        <v>193</v>
      </c>
      <c r="B13" s="171"/>
      <c r="C13" s="171"/>
      <c r="D13" s="171"/>
      <c r="E13" s="171"/>
      <c r="F13" s="171"/>
      <c r="G13" s="171"/>
      <c r="H13" s="171"/>
      <c r="I13" s="172"/>
    </row>
    <row r="14" spans="1:9" ht="19.5" customHeight="1">
      <c r="A14" s="173" t="s">
        <v>139</v>
      </c>
      <c r="B14" s="160"/>
      <c r="C14" s="160"/>
      <c r="D14" s="160"/>
      <c r="E14" s="160"/>
      <c r="F14" s="160"/>
      <c r="G14" s="160"/>
      <c r="H14" s="160"/>
      <c r="I14" s="161"/>
    </row>
    <row r="15" spans="1:9" ht="18.75" customHeight="1">
      <c r="A15" s="159" t="s">
        <v>8</v>
      </c>
      <c r="B15" s="160"/>
      <c r="C15" s="160"/>
      <c r="D15" s="160"/>
      <c r="E15" s="160"/>
      <c r="F15" s="160"/>
      <c r="G15" s="160"/>
      <c r="H15" s="160"/>
      <c r="I15" s="161"/>
    </row>
    <row r="16" spans="1:9" ht="13.5" customHeight="1">
      <c r="A16" s="13"/>
      <c r="B16" s="14"/>
      <c r="C16" s="14"/>
      <c r="D16" s="14"/>
      <c r="E16" s="14"/>
      <c r="F16" s="14"/>
      <c r="G16" s="14"/>
      <c r="H16" s="16"/>
      <c r="I16" s="15"/>
    </row>
    <row r="17" spans="1:9" ht="21" customHeight="1">
      <c r="A17" s="126" t="s">
        <v>21</v>
      </c>
      <c r="B17" s="127"/>
      <c r="C17" s="127"/>
      <c r="D17" s="127"/>
      <c r="E17" s="127"/>
      <c r="F17" s="127"/>
      <c r="G17" s="127"/>
      <c r="H17" s="127"/>
      <c r="I17" s="128"/>
    </row>
    <row r="18" spans="1:9" ht="12.75">
      <c r="A18" s="58"/>
      <c r="B18" s="54"/>
      <c r="C18" s="88" t="s">
        <v>22</v>
      </c>
      <c r="D18" s="59"/>
      <c r="E18" s="88" t="s">
        <v>5</v>
      </c>
      <c r="F18" s="88" t="s">
        <v>4</v>
      </c>
      <c r="G18" s="88" t="s">
        <v>3</v>
      </c>
      <c r="H18" s="54"/>
      <c r="I18" s="119"/>
    </row>
    <row r="19" spans="1:9" ht="18.75" customHeight="1">
      <c r="A19" s="60"/>
      <c r="B19" s="61"/>
      <c r="C19" s="89">
        <v>16</v>
      </c>
      <c r="D19" s="90" t="s">
        <v>23</v>
      </c>
      <c r="E19" s="105">
        <f>E45</f>
        <v>76868.27</v>
      </c>
      <c r="F19" s="103">
        <f>F45</f>
        <v>25604553.560000002</v>
      </c>
      <c r="G19" s="104">
        <f>G45</f>
        <v>25276287.91</v>
      </c>
      <c r="H19" s="55"/>
      <c r="I19" s="120"/>
    </row>
    <row r="20" spans="1:9" ht="16.5" customHeight="1" thickBot="1">
      <c r="A20" s="60"/>
      <c r="B20" s="61"/>
      <c r="C20" s="118">
        <v>37</v>
      </c>
      <c r="D20" s="91" t="s">
        <v>24</v>
      </c>
      <c r="E20" s="112">
        <f>E89</f>
        <v>102186.09000000001</v>
      </c>
      <c r="F20" s="114">
        <f>F89</f>
        <v>35438020.14</v>
      </c>
      <c r="G20" s="112">
        <f>G89</f>
        <v>34553917.72</v>
      </c>
      <c r="H20" s="55"/>
      <c r="I20" s="120"/>
    </row>
    <row r="21" spans="1:9" ht="16.5" customHeight="1" thickBot="1" thickTop="1">
      <c r="A21" s="62"/>
      <c r="B21" s="54"/>
      <c r="C21" s="93">
        <f>C19+C20</f>
        <v>53</v>
      </c>
      <c r="D21" s="92" t="s">
        <v>179</v>
      </c>
      <c r="E21" s="113">
        <f>SUM(E19:E20)</f>
        <v>179054.36000000002</v>
      </c>
      <c r="F21" s="113">
        <f>F20+F19</f>
        <v>61042573.7</v>
      </c>
      <c r="G21" s="113">
        <f>+G19+G20</f>
        <v>59830205.629999995</v>
      </c>
      <c r="H21" s="54"/>
      <c r="I21" s="121"/>
    </row>
    <row r="22" spans="1:9" ht="16.5" customHeight="1" thickTop="1">
      <c r="A22" s="62"/>
      <c r="B22" s="54"/>
      <c r="C22" s="63"/>
      <c r="D22" s="94" t="s">
        <v>41</v>
      </c>
      <c r="E22" s="116">
        <f>E46+E90</f>
        <v>151136.91</v>
      </c>
      <c r="F22" s="64"/>
      <c r="G22" s="64"/>
      <c r="H22" s="54"/>
      <c r="I22" s="121"/>
    </row>
    <row r="23" spans="1:9" ht="16.5" customHeight="1">
      <c r="A23" s="62"/>
      <c r="B23" s="54"/>
      <c r="C23" s="63"/>
      <c r="D23" s="95" t="s">
        <v>42</v>
      </c>
      <c r="E23" s="117">
        <f>E47+E91</f>
        <v>10278.45</v>
      </c>
      <c r="F23" s="64"/>
      <c r="G23" s="64"/>
      <c r="H23" s="54"/>
      <c r="I23" s="121"/>
    </row>
    <row r="24" spans="1:9" ht="16.5" customHeight="1">
      <c r="A24" s="62"/>
      <c r="B24" s="54"/>
      <c r="C24" s="63"/>
      <c r="D24" s="95" t="s">
        <v>43</v>
      </c>
      <c r="E24" s="117">
        <f>E48+E92</f>
        <v>17639</v>
      </c>
      <c r="F24" s="64"/>
      <c r="G24" s="64"/>
      <c r="H24" s="54"/>
      <c r="I24" s="121"/>
    </row>
    <row r="25" spans="1:9" ht="15" customHeight="1">
      <c r="A25" s="109"/>
      <c r="B25" s="69"/>
      <c r="C25" s="108"/>
      <c r="D25" s="69"/>
      <c r="E25" s="57"/>
      <c r="F25" s="69"/>
      <c r="G25" s="69"/>
      <c r="H25" s="19"/>
      <c r="I25" s="122"/>
    </row>
    <row r="26" spans="1:9" ht="15.75" customHeight="1">
      <c r="A26" s="151"/>
      <c r="B26" s="151"/>
      <c r="C26" s="151"/>
      <c r="D26" s="151"/>
      <c r="E26" s="151"/>
      <c r="F26" s="151"/>
      <c r="G26" s="151"/>
      <c r="H26" s="151"/>
      <c r="I26" s="151"/>
    </row>
    <row r="27" spans="1:9" ht="14.25" customHeight="1">
      <c r="A27" s="126" t="s">
        <v>6</v>
      </c>
      <c r="B27" s="148"/>
      <c r="C27" s="148"/>
      <c r="D27" s="148"/>
      <c r="E27" s="148"/>
      <c r="F27" s="148"/>
      <c r="G27" s="148"/>
      <c r="H27" s="148"/>
      <c r="I27" s="149"/>
    </row>
    <row r="28" spans="1:11" s="2" customFormat="1" ht="18" customHeight="1">
      <c r="A28" s="28" t="s">
        <v>0</v>
      </c>
      <c r="B28" s="28" t="s">
        <v>1</v>
      </c>
      <c r="C28" s="28" t="s">
        <v>7</v>
      </c>
      <c r="D28" s="28" t="s">
        <v>2</v>
      </c>
      <c r="E28" s="28" t="s">
        <v>5</v>
      </c>
      <c r="F28" s="28" t="s">
        <v>4</v>
      </c>
      <c r="G28" s="28" t="s">
        <v>3</v>
      </c>
      <c r="H28" s="28" t="s">
        <v>25</v>
      </c>
      <c r="I28" s="28" t="s">
        <v>26</v>
      </c>
      <c r="K28" s="83"/>
    </row>
    <row r="29" spans="1:10" ht="45.75" customHeight="1">
      <c r="A29" s="1">
        <v>1</v>
      </c>
      <c r="B29" s="65" t="s">
        <v>48</v>
      </c>
      <c r="C29" s="65" t="s">
        <v>14</v>
      </c>
      <c r="D29" s="65" t="s">
        <v>49</v>
      </c>
      <c r="E29" s="48">
        <v>4509.97</v>
      </c>
      <c r="F29" s="48">
        <v>2265597.76</v>
      </c>
      <c r="G29" s="48">
        <v>2265597.76</v>
      </c>
      <c r="H29" s="66">
        <v>36</v>
      </c>
      <c r="I29" s="1" t="s">
        <v>140</v>
      </c>
      <c r="J29" s="39"/>
    </row>
    <row r="30" spans="1:9" ht="43.5" customHeight="1">
      <c r="A30" s="1">
        <v>2</v>
      </c>
      <c r="B30" s="1" t="s">
        <v>50</v>
      </c>
      <c r="C30" s="1" t="s">
        <v>13</v>
      </c>
      <c r="D30" s="1" t="s">
        <v>183</v>
      </c>
      <c r="E30" s="38">
        <v>5200</v>
      </c>
      <c r="F30" s="38">
        <v>1077582.12</v>
      </c>
      <c r="G30" s="38">
        <v>1077582.12</v>
      </c>
      <c r="H30" s="107">
        <v>32</v>
      </c>
      <c r="I30" s="1" t="s">
        <v>140</v>
      </c>
    </row>
    <row r="31" spans="1:9" ht="24.75" customHeight="1">
      <c r="A31" s="1">
        <v>3</v>
      </c>
      <c r="B31" s="65" t="s">
        <v>51</v>
      </c>
      <c r="C31" s="65" t="s">
        <v>12</v>
      </c>
      <c r="D31" s="65" t="s">
        <v>52</v>
      </c>
      <c r="E31" s="48">
        <v>4308</v>
      </c>
      <c r="F31" s="48">
        <v>905052.17</v>
      </c>
      <c r="G31" s="48">
        <v>905052.16</v>
      </c>
      <c r="H31" s="66">
        <v>32</v>
      </c>
      <c r="I31" s="1" t="s">
        <v>140</v>
      </c>
    </row>
    <row r="32" spans="1:10" ht="24.75" customHeight="1">
      <c r="A32" s="1">
        <v>4</v>
      </c>
      <c r="B32" s="65" t="s">
        <v>53</v>
      </c>
      <c r="C32" s="65" t="s">
        <v>12</v>
      </c>
      <c r="D32" s="65" t="s">
        <v>54</v>
      </c>
      <c r="E32" s="48">
        <v>3884</v>
      </c>
      <c r="F32" s="48">
        <v>784595.63</v>
      </c>
      <c r="G32" s="48">
        <v>784595.62</v>
      </c>
      <c r="H32" s="66">
        <v>32</v>
      </c>
      <c r="I32" s="1" t="s">
        <v>140</v>
      </c>
      <c r="J32" s="111"/>
    </row>
    <row r="33" spans="1:10" ht="24.75" customHeight="1">
      <c r="A33" s="1">
        <v>5</v>
      </c>
      <c r="B33" s="1" t="s">
        <v>55</v>
      </c>
      <c r="C33" s="1" t="s">
        <v>14</v>
      </c>
      <c r="D33" s="1" t="s">
        <v>56</v>
      </c>
      <c r="E33" s="38">
        <v>6910.3</v>
      </c>
      <c r="F33" s="38">
        <v>2632326.59</v>
      </c>
      <c r="G33" s="38">
        <v>2632326.59</v>
      </c>
      <c r="H33" s="66">
        <v>31</v>
      </c>
      <c r="I33" s="1" t="s">
        <v>140</v>
      </c>
      <c r="J33" s="111"/>
    </row>
    <row r="34" spans="1:10" ht="36" customHeight="1">
      <c r="A34" s="1">
        <v>6</v>
      </c>
      <c r="B34" s="1" t="s">
        <v>57</v>
      </c>
      <c r="C34" s="1" t="s">
        <v>13</v>
      </c>
      <c r="D34" s="1" t="s">
        <v>58</v>
      </c>
      <c r="E34" s="38">
        <v>11105</v>
      </c>
      <c r="F34" s="38">
        <v>3265460.4</v>
      </c>
      <c r="G34" s="38">
        <v>3000000</v>
      </c>
      <c r="H34" s="66">
        <v>31</v>
      </c>
      <c r="I34" s="1" t="s">
        <v>140</v>
      </c>
      <c r="J34" s="111"/>
    </row>
    <row r="35" spans="1:9" ht="35.25" customHeight="1">
      <c r="A35" s="1">
        <v>7</v>
      </c>
      <c r="B35" s="1" t="s">
        <v>59</v>
      </c>
      <c r="C35" s="1" t="s">
        <v>45</v>
      </c>
      <c r="D35" s="1" t="s">
        <v>60</v>
      </c>
      <c r="E35" s="38">
        <v>6210</v>
      </c>
      <c r="F35" s="38">
        <v>2213029.45</v>
      </c>
      <c r="G35" s="38">
        <v>2213029.45</v>
      </c>
      <c r="H35" s="66">
        <v>31</v>
      </c>
      <c r="I35" s="1" t="s">
        <v>140</v>
      </c>
    </row>
    <row r="36" spans="1:9" ht="33" customHeight="1">
      <c r="A36" s="1">
        <v>8</v>
      </c>
      <c r="B36" s="1" t="s">
        <v>61</v>
      </c>
      <c r="C36" s="1" t="s">
        <v>35</v>
      </c>
      <c r="D36" s="1" t="s">
        <v>62</v>
      </c>
      <c r="E36" s="38">
        <v>3450</v>
      </c>
      <c r="F36" s="38">
        <v>697357.41</v>
      </c>
      <c r="G36" s="38">
        <v>634552.18</v>
      </c>
      <c r="H36" s="66">
        <v>31</v>
      </c>
      <c r="I36" s="1" t="s">
        <v>140</v>
      </c>
    </row>
    <row r="37" spans="1:11" s="2" customFormat="1" ht="23.25" customHeight="1">
      <c r="A37" s="1">
        <v>9</v>
      </c>
      <c r="B37" s="1" t="s">
        <v>63</v>
      </c>
      <c r="C37" s="1" t="s">
        <v>11</v>
      </c>
      <c r="D37" s="1" t="s">
        <v>64</v>
      </c>
      <c r="E37" s="38">
        <v>3347</v>
      </c>
      <c r="F37" s="38">
        <v>1325131.49</v>
      </c>
      <c r="G37" s="38">
        <v>1325131.49</v>
      </c>
      <c r="H37" s="66">
        <v>30</v>
      </c>
      <c r="I37" s="1" t="s">
        <v>140</v>
      </c>
      <c r="J37" s="83"/>
      <c r="K37" s="83"/>
    </row>
    <row r="38" spans="1:10" ht="35.25" customHeight="1">
      <c r="A38" s="1">
        <v>10</v>
      </c>
      <c r="B38" s="1" t="s">
        <v>65</v>
      </c>
      <c r="C38" s="1" t="s">
        <v>66</v>
      </c>
      <c r="D38" s="1" t="s">
        <v>67</v>
      </c>
      <c r="E38" s="38">
        <v>1107</v>
      </c>
      <c r="F38" s="38">
        <v>555910.23</v>
      </c>
      <c r="G38" s="38">
        <v>555910.23</v>
      </c>
      <c r="H38" s="66">
        <v>30</v>
      </c>
      <c r="I38" s="1" t="s">
        <v>140</v>
      </c>
      <c r="J38" s="39"/>
    </row>
    <row r="39" spans="1:10" ht="57.75" customHeight="1">
      <c r="A39" s="1">
        <v>11</v>
      </c>
      <c r="B39" s="1" t="s">
        <v>68</v>
      </c>
      <c r="C39" s="1" t="s">
        <v>15</v>
      </c>
      <c r="D39" s="1" t="s">
        <v>194</v>
      </c>
      <c r="E39" s="38">
        <v>12096</v>
      </c>
      <c r="F39" s="38">
        <v>1326085.89</v>
      </c>
      <c r="G39" s="38">
        <v>1326085.89</v>
      </c>
      <c r="H39" s="66">
        <v>29</v>
      </c>
      <c r="I39" s="1" t="s">
        <v>140</v>
      </c>
      <c r="J39" s="39"/>
    </row>
    <row r="40" spans="1:10" ht="39.75" customHeight="1">
      <c r="A40" s="1">
        <v>12</v>
      </c>
      <c r="B40" s="1" t="s">
        <v>69</v>
      </c>
      <c r="C40" s="1" t="s">
        <v>70</v>
      </c>
      <c r="D40" s="1" t="s">
        <v>71</v>
      </c>
      <c r="E40" s="38">
        <v>4300</v>
      </c>
      <c r="F40" s="38">
        <v>2233605.62</v>
      </c>
      <c r="G40" s="38">
        <v>2233605.62</v>
      </c>
      <c r="H40" s="66">
        <v>27</v>
      </c>
      <c r="I40" s="1" t="s">
        <v>140</v>
      </c>
      <c r="J40" s="39"/>
    </row>
    <row r="41" spans="1:10" ht="48.75" customHeight="1">
      <c r="A41" s="1">
        <v>13</v>
      </c>
      <c r="B41" s="1" t="s">
        <v>72</v>
      </c>
      <c r="C41" s="1" t="s">
        <v>10</v>
      </c>
      <c r="D41" s="1" t="s">
        <v>184</v>
      </c>
      <c r="E41" s="38">
        <v>1620</v>
      </c>
      <c r="F41" s="38">
        <v>2296410</v>
      </c>
      <c r="G41" s="38">
        <v>2296410</v>
      </c>
      <c r="H41" s="66">
        <v>26</v>
      </c>
      <c r="I41" s="1" t="s">
        <v>140</v>
      </c>
      <c r="J41" s="39"/>
    </row>
    <row r="42" spans="1:10" ht="34.5" customHeight="1">
      <c r="A42" s="1">
        <v>14</v>
      </c>
      <c r="B42" s="1" t="s">
        <v>143</v>
      </c>
      <c r="C42" s="1" t="s">
        <v>192</v>
      </c>
      <c r="D42" s="1" t="s">
        <v>144</v>
      </c>
      <c r="E42" s="38">
        <v>5850</v>
      </c>
      <c r="F42" s="38">
        <v>1343194.28</v>
      </c>
      <c r="G42" s="38">
        <v>1343194.28</v>
      </c>
      <c r="H42" s="66">
        <v>25</v>
      </c>
      <c r="I42" s="1" t="s">
        <v>140</v>
      </c>
      <c r="J42" s="39"/>
    </row>
    <row r="43" spans="1:10" ht="36" customHeight="1">
      <c r="A43" s="1">
        <v>15</v>
      </c>
      <c r="B43" s="1" t="s">
        <v>145</v>
      </c>
      <c r="C43" s="1" t="s">
        <v>11</v>
      </c>
      <c r="D43" s="87" t="s">
        <v>146</v>
      </c>
      <c r="E43" s="38">
        <v>797</v>
      </c>
      <c r="F43" s="38">
        <v>765609.38</v>
      </c>
      <c r="G43" s="38">
        <v>765609.38</v>
      </c>
      <c r="H43" s="66">
        <v>24</v>
      </c>
      <c r="I43" s="1" t="s">
        <v>140</v>
      </c>
      <c r="J43" s="39"/>
    </row>
    <row r="44" spans="1:10" ht="45" customHeight="1">
      <c r="A44" s="1">
        <v>16</v>
      </c>
      <c r="B44" s="1" t="s">
        <v>147</v>
      </c>
      <c r="C44" s="1" t="s">
        <v>148</v>
      </c>
      <c r="D44" s="1" t="s">
        <v>149</v>
      </c>
      <c r="E44" s="38">
        <v>2174</v>
      </c>
      <c r="F44" s="38">
        <v>1917605.14</v>
      </c>
      <c r="G44" s="38">
        <v>1917605.14</v>
      </c>
      <c r="H44" s="66">
        <v>23</v>
      </c>
      <c r="I44" s="1" t="s">
        <v>180</v>
      </c>
      <c r="J44" s="39"/>
    </row>
    <row r="45" spans="1:9" ht="16.5" customHeight="1" thickBot="1">
      <c r="A45" s="129"/>
      <c r="B45" s="130"/>
      <c r="C45" s="130"/>
      <c r="D45" s="47" t="s">
        <v>40</v>
      </c>
      <c r="E45" s="98">
        <f>SUM(E29:E44)</f>
        <v>76868.27</v>
      </c>
      <c r="F45" s="102">
        <f>SUM(F29:F44)</f>
        <v>25604553.560000002</v>
      </c>
      <c r="G45" s="102">
        <f>SUM(G29:G44)</f>
        <v>25276287.91</v>
      </c>
      <c r="H45" s="152"/>
      <c r="I45" s="153"/>
    </row>
    <row r="46" spans="1:10" ht="14.25" customHeight="1" thickTop="1">
      <c r="A46" s="131"/>
      <c r="B46" s="132"/>
      <c r="C46" s="132"/>
      <c r="D46" s="99" t="s">
        <v>41</v>
      </c>
      <c r="E46" s="100">
        <f>E29+E30+E33+E34+E35+E37+E38+E39+E40+E42+E43+E44</f>
        <v>63606.270000000004</v>
      </c>
      <c r="F46" s="74"/>
      <c r="G46" s="51"/>
      <c r="H46" s="154"/>
      <c r="I46" s="155"/>
      <c r="J46" s="39"/>
    </row>
    <row r="47" spans="1:9" ht="11.25" customHeight="1">
      <c r="A47" s="131"/>
      <c r="B47" s="132"/>
      <c r="C47" s="132"/>
      <c r="D47" s="40" t="s">
        <v>42</v>
      </c>
      <c r="E47" s="101">
        <f>E41</f>
        <v>1620</v>
      </c>
      <c r="F47" s="96"/>
      <c r="G47" s="115"/>
      <c r="H47" s="154"/>
      <c r="I47" s="155"/>
    </row>
    <row r="48" spans="1:9" ht="13.5" customHeight="1">
      <c r="A48" s="133"/>
      <c r="B48" s="134"/>
      <c r="C48" s="134"/>
      <c r="D48" s="40" t="s">
        <v>43</v>
      </c>
      <c r="E48" s="101">
        <f>E31+E32+E36</f>
        <v>11642</v>
      </c>
      <c r="F48" s="97"/>
      <c r="G48" s="52"/>
      <c r="H48" s="156"/>
      <c r="I48" s="157"/>
    </row>
    <row r="49" spans="1:9" ht="12.75">
      <c r="A49" s="110"/>
      <c r="B49" s="70"/>
      <c r="C49" s="110"/>
      <c r="D49" s="70"/>
      <c r="E49" s="75"/>
      <c r="F49" s="70"/>
      <c r="G49" s="70"/>
      <c r="H49" s="70"/>
      <c r="I49" s="70"/>
    </row>
    <row r="50" spans="1:10" ht="18" customHeight="1">
      <c r="A50" s="126" t="s">
        <v>9</v>
      </c>
      <c r="B50" s="127"/>
      <c r="C50" s="127"/>
      <c r="D50" s="127"/>
      <c r="E50" s="127"/>
      <c r="F50" s="127"/>
      <c r="G50" s="127"/>
      <c r="H50" s="127"/>
      <c r="I50" s="128"/>
      <c r="J50" s="39"/>
    </row>
    <row r="51" spans="1:9" ht="18" customHeight="1">
      <c r="A51" s="28" t="s">
        <v>0</v>
      </c>
      <c r="B51" s="28" t="s">
        <v>1</v>
      </c>
      <c r="C51" s="28" t="s">
        <v>7</v>
      </c>
      <c r="D51" s="28" t="s">
        <v>2</v>
      </c>
      <c r="E51" s="28" t="s">
        <v>5</v>
      </c>
      <c r="F51" s="28" t="s">
        <v>4</v>
      </c>
      <c r="G51" s="28" t="s">
        <v>3</v>
      </c>
      <c r="H51" s="28" t="s">
        <v>25</v>
      </c>
      <c r="I51" s="28" t="s">
        <v>26</v>
      </c>
    </row>
    <row r="52" spans="1:10" ht="46.5" customHeight="1">
      <c r="A52" s="1">
        <v>1</v>
      </c>
      <c r="B52" s="65" t="s">
        <v>73</v>
      </c>
      <c r="C52" s="65" t="s">
        <v>74</v>
      </c>
      <c r="D52" s="65" t="s">
        <v>188</v>
      </c>
      <c r="E52" s="48">
        <v>3277</v>
      </c>
      <c r="F52" s="48">
        <v>1308837.98</v>
      </c>
      <c r="G52" s="48">
        <v>1308837.97</v>
      </c>
      <c r="H52" s="66">
        <v>35</v>
      </c>
      <c r="I52" s="1" t="s">
        <v>140</v>
      </c>
      <c r="J52" s="39"/>
    </row>
    <row r="53" spans="1:10" ht="23.25" customHeight="1">
      <c r="A53" s="1">
        <v>2</v>
      </c>
      <c r="B53" s="65" t="s">
        <v>75</v>
      </c>
      <c r="C53" s="65" t="s">
        <v>38</v>
      </c>
      <c r="D53" s="65" t="s">
        <v>76</v>
      </c>
      <c r="E53" s="48">
        <v>3045.51</v>
      </c>
      <c r="F53" s="48">
        <v>1409209.88</v>
      </c>
      <c r="G53" s="48">
        <v>1409209.88</v>
      </c>
      <c r="H53" s="66">
        <v>33</v>
      </c>
      <c r="I53" s="1" t="s">
        <v>140</v>
      </c>
      <c r="J53" s="39"/>
    </row>
    <row r="54" spans="1:9" ht="27" customHeight="1">
      <c r="A54" s="1">
        <v>3</v>
      </c>
      <c r="B54" s="65" t="s">
        <v>77</v>
      </c>
      <c r="C54" s="65" t="s">
        <v>46</v>
      </c>
      <c r="D54" s="65" t="s">
        <v>78</v>
      </c>
      <c r="E54" s="48">
        <v>781</v>
      </c>
      <c r="F54" s="48">
        <v>345421.9</v>
      </c>
      <c r="G54" s="48">
        <v>345421.89</v>
      </c>
      <c r="H54" s="66">
        <v>33</v>
      </c>
      <c r="I54" s="1" t="s">
        <v>140</v>
      </c>
    </row>
    <row r="55" spans="1:9" ht="33" customHeight="1">
      <c r="A55" s="1">
        <v>4</v>
      </c>
      <c r="B55" s="1" t="s">
        <v>79</v>
      </c>
      <c r="C55" s="1" t="s">
        <v>80</v>
      </c>
      <c r="D55" s="1" t="s">
        <v>195</v>
      </c>
      <c r="E55" s="38">
        <v>2100</v>
      </c>
      <c r="F55" s="38">
        <v>330280.34</v>
      </c>
      <c r="G55" s="38">
        <v>330280.34</v>
      </c>
      <c r="H55" s="66">
        <v>33</v>
      </c>
      <c r="I55" s="1" t="s">
        <v>140</v>
      </c>
    </row>
    <row r="56" spans="1:9" ht="18.75" customHeight="1">
      <c r="A56" s="1">
        <v>5</v>
      </c>
      <c r="B56" s="1" t="s">
        <v>81</v>
      </c>
      <c r="C56" s="1" t="s">
        <v>17</v>
      </c>
      <c r="D56" s="1" t="s">
        <v>82</v>
      </c>
      <c r="E56" s="38">
        <v>2930</v>
      </c>
      <c r="F56" s="38">
        <v>760636.69</v>
      </c>
      <c r="G56" s="38">
        <v>760636.68</v>
      </c>
      <c r="H56" s="66">
        <v>32</v>
      </c>
      <c r="I56" s="1" t="s">
        <v>140</v>
      </c>
    </row>
    <row r="57" spans="1:9" ht="37.5" customHeight="1">
      <c r="A57" s="1">
        <v>6</v>
      </c>
      <c r="B57" s="1" t="s">
        <v>83</v>
      </c>
      <c r="C57" s="1" t="s">
        <v>84</v>
      </c>
      <c r="D57" s="1" t="s">
        <v>85</v>
      </c>
      <c r="E57" s="38">
        <v>1835</v>
      </c>
      <c r="F57" s="38">
        <v>1125727.04</v>
      </c>
      <c r="G57" s="38">
        <v>1078469.27</v>
      </c>
      <c r="H57" s="66">
        <v>30</v>
      </c>
      <c r="I57" s="1" t="s">
        <v>140</v>
      </c>
    </row>
    <row r="58" spans="1:9" ht="36" customHeight="1">
      <c r="A58" s="1">
        <v>7</v>
      </c>
      <c r="B58" s="1" t="s">
        <v>86</v>
      </c>
      <c r="C58" s="1" t="s">
        <v>87</v>
      </c>
      <c r="D58" s="1" t="s">
        <v>88</v>
      </c>
      <c r="E58" s="38">
        <v>1476</v>
      </c>
      <c r="F58" s="38">
        <v>613756.21</v>
      </c>
      <c r="G58" s="38">
        <v>613756.21</v>
      </c>
      <c r="H58" s="66">
        <v>30</v>
      </c>
      <c r="I58" s="1" t="s">
        <v>140</v>
      </c>
    </row>
    <row r="59" spans="1:9" ht="63.75" customHeight="1">
      <c r="A59" s="1">
        <v>8</v>
      </c>
      <c r="B59" s="1" t="s">
        <v>89</v>
      </c>
      <c r="C59" s="1" t="s">
        <v>90</v>
      </c>
      <c r="D59" s="1" t="s">
        <v>91</v>
      </c>
      <c r="E59" s="38">
        <v>1416</v>
      </c>
      <c r="F59" s="38">
        <v>910134.39</v>
      </c>
      <c r="G59" s="38">
        <v>910134.39</v>
      </c>
      <c r="H59" s="66">
        <v>28</v>
      </c>
      <c r="I59" s="1" t="s">
        <v>140</v>
      </c>
    </row>
    <row r="60" spans="1:9" ht="27" customHeight="1">
      <c r="A60" s="1">
        <v>9</v>
      </c>
      <c r="B60" s="1" t="s">
        <v>92</v>
      </c>
      <c r="C60" s="1" t="s">
        <v>37</v>
      </c>
      <c r="D60" s="1" t="s">
        <v>196</v>
      </c>
      <c r="E60" s="38">
        <v>1456</v>
      </c>
      <c r="F60" s="38">
        <v>429842.39</v>
      </c>
      <c r="G60" s="38">
        <v>429842.38</v>
      </c>
      <c r="H60" s="66">
        <v>28</v>
      </c>
      <c r="I60" s="1" t="s">
        <v>140</v>
      </c>
    </row>
    <row r="61" spans="1:9" ht="37.5" customHeight="1">
      <c r="A61" s="1">
        <v>10</v>
      </c>
      <c r="B61" s="1" t="s">
        <v>93</v>
      </c>
      <c r="C61" s="1" t="s">
        <v>94</v>
      </c>
      <c r="D61" s="1" t="s">
        <v>197</v>
      </c>
      <c r="E61" s="38">
        <v>1105</v>
      </c>
      <c r="F61" s="38">
        <v>220616.26</v>
      </c>
      <c r="G61" s="38">
        <v>220616.26</v>
      </c>
      <c r="H61" s="66">
        <v>28</v>
      </c>
      <c r="I61" s="1" t="s">
        <v>140</v>
      </c>
    </row>
    <row r="62" spans="1:9" ht="37.5" customHeight="1">
      <c r="A62" s="1">
        <v>11</v>
      </c>
      <c r="B62" s="1" t="s">
        <v>95</v>
      </c>
      <c r="C62" s="1" t="s">
        <v>96</v>
      </c>
      <c r="D62" s="1" t="s">
        <v>97</v>
      </c>
      <c r="E62" s="38">
        <v>2793</v>
      </c>
      <c r="F62" s="38">
        <v>647158.07</v>
      </c>
      <c r="G62" s="38">
        <v>647158.06</v>
      </c>
      <c r="H62" s="66">
        <v>27</v>
      </c>
      <c r="I62" s="1" t="s">
        <v>140</v>
      </c>
    </row>
    <row r="63" spans="1:9" ht="33.75" customHeight="1">
      <c r="A63" s="1">
        <v>12</v>
      </c>
      <c r="B63" s="1" t="s">
        <v>98</v>
      </c>
      <c r="C63" s="1" t="s">
        <v>99</v>
      </c>
      <c r="D63" s="1" t="s">
        <v>100</v>
      </c>
      <c r="E63" s="38">
        <v>27387.38</v>
      </c>
      <c r="F63" s="38">
        <v>2520166.41</v>
      </c>
      <c r="G63" s="38">
        <v>2520166.4</v>
      </c>
      <c r="H63" s="66">
        <v>27</v>
      </c>
      <c r="I63" s="1" t="s">
        <v>140</v>
      </c>
    </row>
    <row r="64" spans="1:9" ht="27" customHeight="1">
      <c r="A64" s="1">
        <v>13</v>
      </c>
      <c r="B64" s="1" t="s">
        <v>101</v>
      </c>
      <c r="C64" s="1" t="s">
        <v>16</v>
      </c>
      <c r="D64" s="1" t="s">
        <v>102</v>
      </c>
      <c r="E64" s="38">
        <v>2777</v>
      </c>
      <c r="F64" s="38">
        <v>714281.44</v>
      </c>
      <c r="G64" s="38">
        <v>714281.44</v>
      </c>
      <c r="H64" s="66">
        <v>27</v>
      </c>
      <c r="I64" s="1" t="s">
        <v>140</v>
      </c>
    </row>
    <row r="65" spans="1:9" ht="30.75" customHeight="1">
      <c r="A65" s="1">
        <v>14</v>
      </c>
      <c r="B65" s="1" t="s">
        <v>103</v>
      </c>
      <c r="C65" s="1" t="s">
        <v>104</v>
      </c>
      <c r="D65" s="1" t="s">
        <v>105</v>
      </c>
      <c r="E65" s="38">
        <v>337.44</v>
      </c>
      <c r="F65" s="38">
        <v>265335.03</v>
      </c>
      <c r="G65" s="38">
        <v>265335.02</v>
      </c>
      <c r="H65" s="66">
        <v>27</v>
      </c>
      <c r="I65" s="1" t="s">
        <v>140</v>
      </c>
    </row>
    <row r="66" spans="1:9" ht="31.5" customHeight="1">
      <c r="A66" s="1">
        <v>15</v>
      </c>
      <c r="B66" s="1" t="s">
        <v>106</v>
      </c>
      <c r="C66" s="1" t="s">
        <v>107</v>
      </c>
      <c r="D66" s="1" t="s">
        <v>108</v>
      </c>
      <c r="E66" s="38">
        <v>995</v>
      </c>
      <c r="F66" s="38">
        <v>313018.11</v>
      </c>
      <c r="G66" s="38">
        <v>313018.1</v>
      </c>
      <c r="H66" s="107">
        <v>27</v>
      </c>
      <c r="I66" s="1" t="s">
        <v>140</v>
      </c>
    </row>
    <row r="67" spans="1:9" ht="35.25" customHeight="1">
      <c r="A67" s="1">
        <v>16</v>
      </c>
      <c r="B67" s="1" t="s">
        <v>109</v>
      </c>
      <c r="C67" s="1" t="s">
        <v>36</v>
      </c>
      <c r="D67" s="1" t="s">
        <v>110</v>
      </c>
      <c r="E67" s="38">
        <v>651</v>
      </c>
      <c r="F67" s="38">
        <v>522382.03</v>
      </c>
      <c r="G67" s="38">
        <v>522382.03</v>
      </c>
      <c r="H67" s="107">
        <v>27</v>
      </c>
      <c r="I67" s="1" t="s">
        <v>180</v>
      </c>
    </row>
    <row r="68" spans="1:9" ht="30" customHeight="1">
      <c r="A68" s="1">
        <v>17</v>
      </c>
      <c r="B68" s="1" t="s">
        <v>111</v>
      </c>
      <c r="C68" s="1" t="s">
        <v>112</v>
      </c>
      <c r="D68" s="1" t="s">
        <v>113</v>
      </c>
      <c r="E68" s="38">
        <v>8529</v>
      </c>
      <c r="F68" s="38">
        <v>1303018.34</v>
      </c>
      <c r="G68" s="38">
        <v>1162294.24</v>
      </c>
      <c r="H68" s="66">
        <v>26</v>
      </c>
      <c r="I68" s="1" t="s">
        <v>140</v>
      </c>
    </row>
    <row r="69" spans="1:9" ht="57" customHeight="1">
      <c r="A69" s="1">
        <v>18</v>
      </c>
      <c r="B69" s="1" t="s">
        <v>114</v>
      </c>
      <c r="C69" s="1" t="s">
        <v>115</v>
      </c>
      <c r="D69" s="1" t="s">
        <v>116</v>
      </c>
      <c r="E69" s="38">
        <v>3933.03</v>
      </c>
      <c r="F69" s="38">
        <v>2547539.81</v>
      </c>
      <c r="G69" s="38">
        <v>2547539.8</v>
      </c>
      <c r="H69" s="66">
        <v>26</v>
      </c>
      <c r="I69" s="1" t="s">
        <v>180</v>
      </c>
    </row>
    <row r="70" spans="1:9" ht="35.25" customHeight="1">
      <c r="A70" s="1">
        <v>19</v>
      </c>
      <c r="B70" s="84" t="s">
        <v>117</v>
      </c>
      <c r="C70" s="84" t="s">
        <v>118</v>
      </c>
      <c r="D70" s="84" t="s">
        <v>119</v>
      </c>
      <c r="E70" s="85">
        <v>2210</v>
      </c>
      <c r="F70" s="85">
        <v>728746.42</v>
      </c>
      <c r="G70" s="85">
        <v>728746.42</v>
      </c>
      <c r="H70" s="66">
        <v>26</v>
      </c>
      <c r="I70" s="1" t="s">
        <v>140</v>
      </c>
    </row>
    <row r="71" spans="1:9" ht="51.75" customHeight="1">
      <c r="A71" s="1">
        <v>20</v>
      </c>
      <c r="B71" s="1" t="s">
        <v>120</v>
      </c>
      <c r="C71" s="1" t="s">
        <v>121</v>
      </c>
      <c r="D71" s="1" t="s">
        <v>189</v>
      </c>
      <c r="E71" s="38">
        <v>3150</v>
      </c>
      <c r="F71" s="38">
        <v>619456.09</v>
      </c>
      <c r="G71" s="38">
        <v>619456.09</v>
      </c>
      <c r="H71" s="66">
        <v>26</v>
      </c>
      <c r="I71" s="1" t="s">
        <v>140</v>
      </c>
    </row>
    <row r="72" spans="1:9" ht="35.25" customHeight="1">
      <c r="A72" s="1">
        <v>21</v>
      </c>
      <c r="B72" s="1" t="s">
        <v>122</v>
      </c>
      <c r="C72" s="86" t="s">
        <v>123</v>
      </c>
      <c r="D72" s="1" t="s">
        <v>185</v>
      </c>
      <c r="E72" s="38">
        <v>2345</v>
      </c>
      <c r="F72" s="38">
        <v>2482587.66</v>
      </c>
      <c r="G72" s="38">
        <v>2482587.65</v>
      </c>
      <c r="H72" s="66">
        <v>25</v>
      </c>
      <c r="I72" s="1" t="s">
        <v>140</v>
      </c>
    </row>
    <row r="73" spans="1:9" ht="24" customHeight="1">
      <c r="A73" s="1">
        <v>22</v>
      </c>
      <c r="B73" s="1" t="s">
        <v>124</v>
      </c>
      <c r="C73" s="86" t="s">
        <v>125</v>
      </c>
      <c r="D73" s="1" t="s">
        <v>126</v>
      </c>
      <c r="E73" s="38">
        <v>892</v>
      </c>
      <c r="F73" s="38">
        <v>1382152.44</v>
      </c>
      <c r="G73" s="38">
        <v>901673.84</v>
      </c>
      <c r="H73" s="66">
        <v>25</v>
      </c>
      <c r="I73" s="1" t="s">
        <v>140</v>
      </c>
    </row>
    <row r="74" spans="1:9" ht="28.5" customHeight="1">
      <c r="A74" s="1">
        <v>23</v>
      </c>
      <c r="B74" s="1" t="s">
        <v>127</v>
      </c>
      <c r="C74" s="86" t="s">
        <v>128</v>
      </c>
      <c r="D74" s="1" t="s">
        <v>129</v>
      </c>
      <c r="E74" s="38">
        <v>218.71</v>
      </c>
      <c r="F74" s="38">
        <v>195948.75</v>
      </c>
      <c r="G74" s="38">
        <v>195948.75</v>
      </c>
      <c r="H74" s="66">
        <v>25</v>
      </c>
      <c r="I74" s="1" t="s">
        <v>140</v>
      </c>
    </row>
    <row r="75" spans="1:9" ht="38.25" customHeight="1">
      <c r="A75" s="1">
        <v>24</v>
      </c>
      <c r="B75" s="1" t="s">
        <v>130</v>
      </c>
      <c r="C75" s="1" t="s">
        <v>131</v>
      </c>
      <c r="D75" s="1" t="s">
        <v>132</v>
      </c>
      <c r="E75" s="38">
        <v>891.34</v>
      </c>
      <c r="F75" s="38">
        <v>252214.87</v>
      </c>
      <c r="G75" s="38">
        <v>252214.87</v>
      </c>
      <c r="H75" s="66">
        <v>25</v>
      </c>
      <c r="I75" s="1" t="s">
        <v>140</v>
      </c>
    </row>
    <row r="76" spans="1:11" s="2" customFormat="1" ht="24" customHeight="1">
      <c r="A76" s="1">
        <v>25</v>
      </c>
      <c r="B76" s="1" t="s">
        <v>133</v>
      </c>
      <c r="C76" s="86" t="s">
        <v>134</v>
      </c>
      <c r="D76" s="1" t="s">
        <v>135</v>
      </c>
      <c r="E76" s="38">
        <v>2762</v>
      </c>
      <c r="F76" s="38">
        <v>957924</v>
      </c>
      <c r="G76" s="38">
        <v>957924</v>
      </c>
      <c r="H76" s="66">
        <v>25</v>
      </c>
      <c r="I76" s="1" t="s">
        <v>140</v>
      </c>
      <c r="K76" s="83"/>
    </row>
    <row r="77" spans="1:9" ht="45" customHeight="1">
      <c r="A77" s="1">
        <v>26</v>
      </c>
      <c r="B77" s="1" t="s">
        <v>136</v>
      </c>
      <c r="C77" s="86" t="s">
        <v>137</v>
      </c>
      <c r="D77" s="1" t="s">
        <v>138</v>
      </c>
      <c r="E77" s="38">
        <v>1375</v>
      </c>
      <c r="F77" s="38">
        <v>629511.33</v>
      </c>
      <c r="G77" s="38">
        <v>629511.32</v>
      </c>
      <c r="H77" s="66">
        <v>25</v>
      </c>
      <c r="I77" s="1" t="s">
        <v>180</v>
      </c>
    </row>
    <row r="78" spans="1:9" ht="35.25" customHeight="1">
      <c r="A78" s="1">
        <v>27</v>
      </c>
      <c r="B78" s="1" t="s">
        <v>150</v>
      </c>
      <c r="C78" s="86" t="s">
        <v>151</v>
      </c>
      <c r="D78" s="1" t="s">
        <v>152</v>
      </c>
      <c r="E78" s="38">
        <v>1125.31</v>
      </c>
      <c r="F78" s="38">
        <v>1851184.96</v>
      </c>
      <c r="G78" s="38">
        <v>1851184.95</v>
      </c>
      <c r="H78" s="107">
        <v>24</v>
      </c>
      <c r="I78" s="1" t="s">
        <v>180</v>
      </c>
    </row>
    <row r="79" spans="1:9" ht="45" customHeight="1">
      <c r="A79" s="1">
        <v>28</v>
      </c>
      <c r="B79" s="1" t="s">
        <v>153</v>
      </c>
      <c r="C79" s="86" t="s">
        <v>154</v>
      </c>
      <c r="D79" s="1" t="s">
        <v>190</v>
      </c>
      <c r="E79" s="38">
        <v>3786</v>
      </c>
      <c r="F79" s="38">
        <v>3215641.8</v>
      </c>
      <c r="G79" s="38">
        <v>3000000</v>
      </c>
      <c r="H79" s="107">
        <v>24</v>
      </c>
      <c r="I79" s="1" t="s">
        <v>180</v>
      </c>
    </row>
    <row r="80" spans="1:10" ht="45" customHeight="1">
      <c r="A80" s="1">
        <v>29</v>
      </c>
      <c r="B80" s="1" t="s">
        <v>155</v>
      </c>
      <c r="C80" s="1" t="s">
        <v>156</v>
      </c>
      <c r="D80" s="1" t="s">
        <v>157</v>
      </c>
      <c r="E80" s="38">
        <v>8771</v>
      </c>
      <c r="F80" s="38">
        <v>1413028.32</v>
      </c>
      <c r="G80" s="38">
        <v>1413028.31</v>
      </c>
      <c r="H80" s="107">
        <v>24</v>
      </c>
      <c r="I80" s="1" t="s">
        <v>140</v>
      </c>
      <c r="J80" s="111"/>
    </row>
    <row r="81" spans="1:9" ht="72" customHeight="1">
      <c r="A81" s="1">
        <v>30</v>
      </c>
      <c r="B81" s="1" t="s">
        <v>158</v>
      </c>
      <c r="C81" s="1" t="s">
        <v>159</v>
      </c>
      <c r="D81" s="1" t="s">
        <v>160</v>
      </c>
      <c r="E81" s="38">
        <v>1790</v>
      </c>
      <c r="F81" s="38">
        <v>410375.3</v>
      </c>
      <c r="G81" s="38">
        <v>410375.3</v>
      </c>
      <c r="H81" s="107">
        <v>24</v>
      </c>
      <c r="I81" s="1" t="s">
        <v>180</v>
      </c>
    </row>
    <row r="82" spans="1:9" ht="45" customHeight="1">
      <c r="A82" s="1">
        <v>31</v>
      </c>
      <c r="B82" s="1" t="s">
        <v>161</v>
      </c>
      <c r="C82" s="1" t="s">
        <v>162</v>
      </c>
      <c r="D82" s="1" t="s">
        <v>163</v>
      </c>
      <c r="E82" s="38">
        <v>573</v>
      </c>
      <c r="F82" s="38">
        <v>684542.26</v>
      </c>
      <c r="G82" s="38">
        <v>684542.26</v>
      </c>
      <c r="H82" s="107">
        <v>23</v>
      </c>
      <c r="I82" s="1" t="s">
        <v>180</v>
      </c>
    </row>
    <row r="83" spans="1:9" ht="45" customHeight="1">
      <c r="A83" s="1">
        <v>32</v>
      </c>
      <c r="B83" s="1" t="s">
        <v>164</v>
      </c>
      <c r="C83" s="86" t="s">
        <v>165</v>
      </c>
      <c r="D83" s="1" t="s">
        <v>166</v>
      </c>
      <c r="E83" s="38">
        <v>2096</v>
      </c>
      <c r="F83" s="38">
        <v>709608.98</v>
      </c>
      <c r="G83" s="38">
        <v>709608.97</v>
      </c>
      <c r="H83" s="107">
        <v>23</v>
      </c>
      <c r="I83" s="1" t="s">
        <v>180</v>
      </c>
    </row>
    <row r="84" spans="1:9" ht="38.25" customHeight="1">
      <c r="A84" s="1">
        <v>33</v>
      </c>
      <c r="B84" s="1" t="s">
        <v>167</v>
      </c>
      <c r="C84" s="1" t="s">
        <v>168</v>
      </c>
      <c r="D84" s="1" t="s">
        <v>169</v>
      </c>
      <c r="E84" s="38">
        <v>370</v>
      </c>
      <c r="F84" s="38">
        <v>507775.7</v>
      </c>
      <c r="G84" s="38">
        <v>507775.69</v>
      </c>
      <c r="H84" s="107">
        <v>22</v>
      </c>
      <c r="I84" s="1" t="s">
        <v>180</v>
      </c>
    </row>
    <row r="85" spans="1:9" ht="36" customHeight="1">
      <c r="A85" s="1">
        <v>34</v>
      </c>
      <c r="B85" s="1" t="s">
        <v>170</v>
      </c>
      <c r="C85" s="1" t="s">
        <v>171</v>
      </c>
      <c r="D85" s="1" t="s">
        <v>172</v>
      </c>
      <c r="E85" s="38">
        <v>674.69</v>
      </c>
      <c r="F85" s="38">
        <v>1150000</v>
      </c>
      <c r="G85" s="38">
        <v>1150000</v>
      </c>
      <c r="H85" s="107">
        <v>22</v>
      </c>
      <c r="I85" s="1" t="s">
        <v>180</v>
      </c>
    </row>
    <row r="86" spans="1:9" ht="40.5" customHeight="1">
      <c r="A86" s="1">
        <v>35</v>
      </c>
      <c r="B86" s="1" t="s">
        <v>173</v>
      </c>
      <c r="C86" s="1" t="s">
        <v>174</v>
      </c>
      <c r="D86" s="1" t="s">
        <v>175</v>
      </c>
      <c r="E86" s="38">
        <v>260</v>
      </c>
      <c r="F86" s="38">
        <v>215559</v>
      </c>
      <c r="G86" s="38">
        <v>215559</v>
      </c>
      <c r="H86" s="107">
        <v>22</v>
      </c>
      <c r="I86" s="1" t="s">
        <v>180</v>
      </c>
    </row>
    <row r="87" spans="1:9" ht="45" customHeight="1">
      <c r="A87" s="1">
        <v>36</v>
      </c>
      <c r="B87" s="1" t="s">
        <v>176</v>
      </c>
      <c r="C87" s="1" t="s">
        <v>177</v>
      </c>
      <c r="D87" s="1" t="s">
        <v>178</v>
      </c>
      <c r="E87" s="38">
        <v>1211.74</v>
      </c>
      <c r="F87" s="38">
        <v>947507</v>
      </c>
      <c r="G87" s="38">
        <v>947507</v>
      </c>
      <c r="H87" s="107">
        <v>22</v>
      </c>
      <c r="I87" s="1" t="s">
        <v>180</v>
      </c>
    </row>
    <row r="88" spans="1:9" ht="45" customHeight="1">
      <c r="A88" s="1">
        <v>37</v>
      </c>
      <c r="B88" s="1" t="s">
        <v>181</v>
      </c>
      <c r="C88" s="1" t="s">
        <v>182</v>
      </c>
      <c r="D88" s="1" t="s">
        <v>186</v>
      </c>
      <c r="E88" s="38">
        <v>859.94</v>
      </c>
      <c r="F88" s="38">
        <v>796892.94</v>
      </c>
      <c r="G88" s="38">
        <v>796892.94</v>
      </c>
      <c r="H88" s="107">
        <v>22</v>
      </c>
      <c r="I88" s="1" t="s">
        <v>180</v>
      </c>
    </row>
    <row r="89" spans="1:9" ht="15.75" customHeight="1" thickBot="1">
      <c r="A89" s="141"/>
      <c r="B89" s="142"/>
      <c r="C89" s="142"/>
      <c r="D89" s="47" t="s">
        <v>44</v>
      </c>
      <c r="E89" s="106">
        <f>SUM(E52:E88)</f>
        <v>102186.09000000001</v>
      </c>
      <c r="F89" s="106">
        <f>SUM(F52:F88)</f>
        <v>35438020.14</v>
      </c>
      <c r="G89" s="106">
        <f>SUM(G52:G88)</f>
        <v>34553917.72</v>
      </c>
      <c r="H89" s="135"/>
      <c r="I89" s="136"/>
    </row>
    <row r="90" spans="1:9" ht="15" customHeight="1" thickTop="1">
      <c r="A90" s="143"/>
      <c r="B90" s="144"/>
      <c r="C90" s="144"/>
      <c r="D90" s="68" t="s">
        <v>41</v>
      </c>
      <c r="E90" s="48">
        <f>E54+E56+E57+E59+E61+E62+E63+E64+E65+E66+E68+E69+E70+E71+E72+E73+E74+E75+E76+E77+E78+E79+E80+E82+E83+E84+E85+E86+E87</f>
        <v>87530.64</v>
      </c>
      <c r="F90" s="67"/>
      <c r="G90" s="67"/>
      <c r="H90" s="137"/>
      <c r="I90" s="138"/>
    </row>
    <row r="91" spans="1:9" ht="12.75">
      <c r="A91" s="143"/>
      <c r="B91" s="144"/>
      <c r="C91" s="144"/>
      <c r="D91" s="40" t="s">
        <v>42</v>
      </c>
      <c r="E91" s="38">
        <f>E52+E53+E58+E88</f>
        <v>8658.45</v>
      </c>
      <c r="F91" s="42"/>
      <c r="G91" s="42"/>
      <c r="H91" s="137"/>
      <c r="I91" s="138"/>
    </row>
    <row r="92" spans="1:9" ht="12.75">
      <c r="A92" s="145"/>
      <c r="B92" s="146"/>
      <c r="C92" s="146"/>
      <c r="D92" s="40" t="s">
        <v>43</v>
      </c>
      <c r="E92" s="38">
        <f>E55+E60+E67+E81</f>
        <v>5997</v>
      </c>
      <c r="F92" s="42"/>
      <c r="G92" s="42"/>
      <c r="H92" s="139"/>
      <c r="I92" s="140"/>
    </row>
    <row r="93" spans="1:9" ht="12.75">
      <c r="A93" s="8"/>
      <c r="B93" s="8"/>
      <c r="C93" s="8"/>
      <c r="D93" s="8"/>
      <c r="E93" s="56"/>
      <c r="F93" s="39"/>
      <c r="G93" s="41"/>
      <c r="H93" s="41"/>
      <c r="I93" s="41"/>
    </row>
    <row r="94" spans="1:9" ht="12.75">
      <c r="A94" s="14"/>
      <c r="B94" s="14"/>
      <c r="C94" s="14"/>
      <c r="D94" s="14"/>
      <c r="E94" s="20"/>
      <c r="F94" s="20"/>
      <c r="G94" s="21"/>
      <c r="H94" s="16"/>
      <c r="I94" s="14"/>
    </row>
    <row r="95" spans="1:9" ht="12.75">
      <c r="A95" s="3"/>
      <c r="B95" s="4"/>
      <c r="C95" s="4"/>
      <c r="D95" s="4"/>
      <c r="E95" s="4"/>
      <c r="G95" s="4"/>
      <c r="H95" s="44"/>
      <c r="I95" s="5"/>
    </row>
    <row r="96" spans="1:10" ht="21.75" customHeight="1">
      <c r="A96" s="7"/>
      <c r="B96" s="32"/>
      <c r="C96" s="32"/>
      <c r="D96" s="32"/>
      <c r="E96" s="147" t="s">
        <v>141</v>
      </c>
      <c r="F96" s="147"/>
      <c r="G96" s="147"/>
      <c r="H96" s="147"/>
      <c r="I96" s="76"/>
      <c r="J96" s="39"/>
    </row>
    <row r="97" spans="1:9" ht="16.5" customHeight="1">
      <c r="A97" s="22"/>
      <c r="B97" s="125" t="s">
        <v>191</v>
      </c>
      <c r="C97" s="125"/>
      <c r="D97" s="125"/>
      <c r="E97" s="33"/>
      <c r="F97" s="147" t="s">
        <v>142</v>
      </c>
      <c r="G97" s="147"/>
      <c r="H97" s="34"/>
      <c r="I97" s="78"/>
    </row>
    <row r="98" spans="1:10" ht="12.75" customHeight="1">
      <c r="A98" s="22"/>
      <c r="B98" s="23"/>
      <c r="C98" s="23"/>
      <c r="D98" s="23"/>
      <c r="E98" s="49"/>
      <c r="F98" s="50"/>
      <c r="G98" s="49"/>
      <c r="H98" s="34"/>
      <c r="I98" s="78"/>
      <c r="J98" s="39"/>
    </row>
    <row r="99" spans="1:9" ht="12.75" customHeight="1">
      <c r="A99" s="22"/>
      <c r="B99" s="23"/>
      <c r="C99" s="23"/>
      <c r="D99" s="23"/>
      <c r="E99" s="46"/>
      <c r="F99" s="158" t="s">
        <v>187</v>
      </c>
      <c r="G99" s="158"/>
      <c r="H99" s="34"/>
      <c r="I99" s="78"/>
    </row>
    <row r="100" spans="1:9" ht="12.75" customHeight="1">
      <c r="A100" s="22"/>
      <c r="B100" s="23"/>
      <c r="C100" s="23"/>
      <c r="D100" s="23"/>
      <c r="E100" s="46"/>
      <c r="F100" s="46"/>
      <c r="G100" s="46"/>
      <c r="H100" s="34"/>
      <c r="I100" s="78"/>
    </row>
    <row r="101" spans="1:9" ht="12.75" customHeight="1">
      <c r="A101" s="22"/>
      <c r="B101" s="23"/>
      <c r="C101" s="23"/>
      <c r="D101" s="23"/>
      <c r="E101" s="79"/>
      <c r="F101" s="79"/>
      <c r="G101" s="79"/>
      <c r="H101" s="77"/>
      <c r="I101" s="78"/>
    </row>
    <row r="102" spans="1:9" ht="12.75">
      <c r="A102" s="24"/>
      <c r="B102" s="25"/>
      <c r="C102" s="25"/>
      <c r="D102" s="25"/>
      <c r="E102" s="25"/>
      <c r="F102" s="79"/>
      <c r="G102" s="25"/>
      <c r="H102" s="80"/>
      <c r="I102" s="81"/>
    </row>
    <row r="103" spans="1:9" ht="12.75">
      <c r="A103" s="123" t="s">
        <v>27</v>
      </c>
      <c r="B103" s="124"/>
      <c r="C103" s="124"/>
      <c r="D103" s="45"/>
      <c r="E103" s="45"/>
      <c r="F103" s="53"/>
      <c r="G103" s="45"/>
      <c r="H103" s="82"/>
      <c r="I103" s="26"/>
    </row>
    <row r="104" spans="1:9" ht="12.75" customHeight="1">
      <c r="A104" s="123" t="s">
        <v>28</v>
      </c>
      <c r="B104" s="124"/>
      <c r="C104" s="124"/>
      <c r="D104" s="45" t="s">
        <v>29</v>
      </c>
      <c r="E104" s="150" t="s">
        <v>30</v>
      </c>
      <c r="F104" s="150"/>
      <c r="G104" s="150"/>
      <c r="H104" s="26"/>
      <c r="I104" s="26"/>
    </row>
    <row r="105" spans="1:9" ht="22.5">
      <c r="A105" s="123" t="s">
        <v>31</v>
      </c>
      <c r="B105" s="124"/>
      <c r="C105" s="124"/>
      <c r="D105" s="45" t="s">
        <v>32</v>
      </c>
      <c r="E105" s="45"/>
      <c r="F105" s="45"/>
      <c r="G105" s="45"/>
      <c r="H105" s="82"/>
      <c r="I105" s="26"/>
    </row>
    <row r="106" spans="1:9" ht="21.75" customHeight="1">
      <c r="A106" s="123" t="s">
        <v>33</v>
      </c>
      <c r="B106" s="124"/>
      <c r="C106" s="124"/>
      <c r="D106" s="35" t="s">
        <v>34</v>
      </c>
      <c r="E106" s="45"/>
      <c r="F106" s="45"/>
      <c r="G106" s="45"/>
      <c r="H106" s="82"/>
      <c r="I106" s="26"/>
    </row>
    <row r="107" spans="1:9" ht="12.75">
      <c r="A107" s="36"/>
      <c r="B107" s="36"/>
      <c r="C107" s="36"/>
      <c r="D107" s="36"/>
      <c r="E107" s="36"/>
      <c r="F107" s="45"/>
      <c r="G107" s="36"/>
      <c r="H107" s="18"/>
      <c r="I107" s="17"/>
    </row>
    <row r="108" spans="1:9" ht="12.75">
      <c r="A108" s="36"/>
      <c r="B108" s="36"/>
      <c r="C108" s="36"/>
      <c r="D108" s="36"/>
      <c r="E108" s="36"/>
      <c r="F108" s="36"/>
      <c r="G108" s="36"/>
      <c r="H108" s="18"/>
      <c r="I108" s="17"/>
    </row>
    <row r="109" spans="1:9" ht="12.75">
      <c r="A109" s="36"/>
      <c r="B109" s="36"/>
      <c r="C109" s="36"/>
      <c r="D109" s="36"/>
      <c r="E109" s="36"/>
      <c r="F109" s="36"/>
      <c r="G109" s="36"/>
      <c r="H109" s="18"/>
      <c r="I109" s="17"/>
    </row>
    <row r="110" spans="1:9" ht="12.75">
      <c r="A110" s="17"/>
      <c r="B110" s="17"/>
      <c r="C110" s="17"/>
      <c r="D110" s="17"/>
      <c r="E110" s="17"/>
      <c r="F110" s="17"/>
      <c r="G110" s="17"/>
      <c r="H110" s="18"/>
      <c r="I110" s="17"/>
    </row>
    <row r="111" spans="1:9" ht="12.75">
      <c r="A111" s="17"/>
      <c r="B111" s="17"/>
      <c r="C111" s="17"/>
      <c r="D111" s="17"/>
      <c r="E111" s="17"/>
      <c r="F111" s="17"/>
      <c r="G111" s="17"/>
      <c r="H111" s="18"/>
      <c r="I111" s="17"/>
    </row>
    <row r="112" ht="12.75">
      <c r="F112" s="17"/>
    </row>
  </sheetData>
  <sheetProtection/>
  <mergeCells count="26">
    <mergeCell ref="A15:I15"/>
    <mergeCell ref="A5:D5"/>
    <mergeCell ref="A2:D2"/>
    <mergeCell ref="A3:D3"/>
    <mergeCell ref="E3:I3"/>
    <mergeCell ref="E5:I5"/>
    <mergeCell ref="E8:I8"/>
    <mergeCell ref="A13:I13"/>
    <mergeCell ref="A14:I14"/>
    <mergeCell ref="A27:I27"/>
    <mergeCell ref="A50:I50"/>
    <mergeCell ref="F97:G97"/>
    <mergeCell ref="E104:G104"/>
    <mergeCell ref="A26:I26"/>
    <mergeCell ref="H45:I48"/>
    <mergeCell ref="F99:G99"/>
    <mergeCell ref="A106:C106"/>
    <mergeCell ref="A105:C105"/>
    <mergeCell ref="A103:C103"/>
    <mergeCell ref="A104:C104"/>
    <mergeCell ref="B97:D97"/>
    <mergeCell ref="A17:I17"/>
    <mergeCell ref="A45:C48"/>
    <mergeCell ref="H89:I92"/>
    <mergeCell ref="A89:C92"/>
    <mergeCell ref="E96:H96"/>
  </mergeCells>
  <printOptions/>
  <pageMargins left="0.9055118110236221" right="0.1968503937007874" top="0.7480314960629921" bottom="0.7480314960629921" header="0.31496062992125984" footer="0.31496062992125984"/>
  <pageSetup fitToHeight="0" horizontalDpi="600" verticalDpi="600" orientation="landscape" paperSize="9" scale="79" r:id="rId1"/>
  <headerFooter>
    <oddHeader>&amp;C&amp;"Times New Roman,Normalny"&amp;8NARODOWY PROGRAM PRZEBUDOWY DRÓG LOKALNYCH - ETAP II BEZPIECZEŃSTWO - DOSTĘPNOŚĆ - ROZWÓJ</oddHeader>
    <oddFooter>&amp;CStrona &amp;P</oddFooter>
  </headerFooter>
  <rowBreaks count="4" manualBreakCount="4">
    <brk id="29" max="255" man="1"/>
    <brk id="48" max="255" man="1"/>
    <brk id="66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Kubiak</dc:creator>
  <cp:keywords/>
  <dc:description/>
  <cp:lastModifiedBy>Hanna Kubiak</cp:lastModifiedBy>
  <cp:lastPrinted>2015-07-02T10:08:05Z</cp:lastPrinted>
  <dcterms:created xsi:type="dcterms:W3CDTF">2011-08-21T10:04:34Z</dcterms:created>
  <dcterms:modified xsi:type="dcterms:W3CDTF">2015-07-13T12:25:08Z</dcterms:modified>
  <cp:category/>
  <cp:version/>
  <cp:contentType/>
  <cp:contentStatus/>
</cp:coreProperties>
</file>