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40" windowHeight="7620" activeTab="0"/>
  </bookViews>
  <sheets>
    <sheet name="Ostateczna lista rankingowa" sheetId="1" r:id="rId1"/>
  </sheets>
  <definedNames/>
  <calcPr fullCalcOnLoad="1"/>
</workbook>
</file>

<file path=xl/sharedStrings.xml><?xml version="1.0" encoding="utf-8"?>
<sst xmlns="http://schemas.openxmlformats.org/spreadsheetml/2006/main" count="147" uniqueCount="123">
  <si>
    <t>Lp.</t>
  </si>
  <si>
    <t>Nr ewid.</t>
  </si>
  <si>
    <t>Nazwa zadania</t>
  </si>
  <si>
    <t>Dotacja [zł]</t>
  </si>
  <si>
    <t>Wkład [zł]</t>
  </si>
  <si>
    <t>Długość [mb.]</t>
  </si>
  <si>
    <t>Część A - Drogi powiatowe</t>
  </si>
  <si>
    <t>Nazwa jednostki s. t.</t>
  </si>
  <si>
    <t>Narodowego programu przebudowy dróg lokalnych - Etap II Bezpieczeństwo - Dostępność - Rozwój</t>
  </si>
  <si>
    <t>Część B - Drogi gminne</t>
  </si>
  <si>
    <t>Powiat Bydgoski</t>
  </si>
  <si>
    <t>Powiat Żniński</t>
  </si>
  <si>
    <t>Powiat Inowrocławski</t>
  </si>
  <si>
    <t>Powiat Nakielski</t>
  </si>
  <si>
    <t>Powiat Rypiński</t>
  </si>
  <si>
    <t>Powiat Świecki</t>
  </si>
  <si>
    <t>Powiat Włocławski</t>
  </si>
  <si>
    <t>Powiat Tucholski</t>
  </si>
  <si>
    <t>Gmina Chełmno</t>
  </si>
  <si>
    <t>Gmina Wąbrzeźno</t>
  </si>
  <si>
    <t>Gmina Grudziądz</t>
  </si>
  <si>
    <t>Gmina Płużnica</t>
  </si>
  <si>
    <t>ZATWIERDZAM</t>
  </si>
  <si>
    <t>WOJEWÓDZTWO</t>
  </si>
  <si>
    <t>KUJAWSKO-POMORSKIE</t>
  </si>
  <si>
    <t>Zestawienie łączne - Drogi powiatowe i gminne</t>
  </si>
  <si>
    <t>Liczba wniosków</t>
  </si>
  <si>
    <t>Drogi powiatowe (Część A)</t>
  </si>
  <si>
    <t>Drogi gminne (Część B)</t>
  </si>
  <si>
    <t>Ocena</t>
  </si>
  <si>
    <t>Uwagi</t>
  </si>
  <si>
    <t>Legenda:</t>
  </si>
  <si>
    <t>Powiat … - powiat ziemski</t>
  </si>
  <si>
    <t>Nazwa j.s.t./Nazwa j.s.t. - współwnioskodawcy</t>
  </si>
  <si>
    <t>Dotacja - wnioskowana kwota dotacji z budżetu państwa</t>
  </si>
  <si>
    <t>Miasto … - miasto na prawach powiatu</t>
  </si>
  <si>
    <t>[L] - wskazuje j.s.t., do której limitu zostanie zaliczone zadanie</t>
  </si>
  <si>
    <t>Gmina … - gmina nie będąca miastem na prawach pow.</t>
  </si>
  <si>
    <t>Powiat Grudziądzki</t>
  </si>
  <si>
    <r>
      <t>Nazwa j.s.t.(kursywa)</t>
    </r>
    <r>
      <rPr>
        <sz val="8"/>
        <rFont val="Times New Roman"/>
        <family val="1"/>
      </rPr>
      <t xml:space="preserve"> - wniosek ponadlimitowy</t>
    </r>
  </si>
  <si>
    <r>
      <t xml:space="preserve">Suma </t>
    </r>
    <r>
      <rPr>
        <sz val="10"/>
        <rFont val="Times New Roman"/>
        <family val="1"/>
      </rPr>
      <t>(Części A + B)</t>
    </r>
  </si>
  <si>
    <t>17P/P-835</t>
  </si>
  <si>
    <t>Przebudowa drogi powiatowej nr 2508C Wojdal - Pakość</t>
  </si>
  <si>
    <t>14P/P-828</t>
  </si>
  <si>
    <t>Rozbudowa drogi powiatowej nr 1536 C Łochowo - Lipniki. Odcinek od Łochowa do Murowańca</t>
  </si>
  <si>
    <t>1P/P-759</t>
  </si>
  <si>
    <t>Przebudowa drogi powiatowej nr 1277C Polskie Łąki - Pruszcz i nr 1282C Stążki - Gruczno</t>
  </si>
  <si>
    <t>12P/P-826</t>
  </si>
  <si>
    <t>16P/P-825</t>
  </si>
  <si>
    <t>5P/P-794</t>
  </si>
  <si>
    <t>Powiat Toruński</t>
  </si>
  <si>
    <t>6P/P-795</t>
  </si>
  <si>
    <t>8P/P-797</t>
  </si>
  <si>
    <t>Remont połączenia komunikacyjnego łączącego miejscowości: Chraplewo, Królikowo, Ciężkowo, Smarzykowo i Retkowo</t>
  </si>
  <si>
    <t>10P/P-799</t>
  </si>
  <si>
    <t>Przebudowa drogi powiatowej nr 1395C Biały Bór - Wałdowo - Ruda na odcinku o długości 980 m w miejscowości Biały Bór</t>
  </si>
  <si>
    <t>3P/P-792</t>
  </si>
  <si>
    <t>18P/P-820</t>
  </si>
  <si>
    <t>12G/P-770</t>
  </si>
  <si>
    <t>13G/P-771</t>
  </si>
  <si>
    <t>Przebudowa drogi gminnej nr 60125C Nowe Dobra -Podwiesk od km 0+000 do km 2+118</t>
  </si>
  <si>
    <t>14G/P-778</t>
  </si>
  <si>
    <t>Przebudowa drogi gminnej Nr 40147 C Biały Bór - Mały Rudnik</t>
  </si>
  <si>
    <t>16G/P-780</t>
  </si>
  <si>
    <t>Gmina Gostycyn</t>
  </si>
  <si>
    <t>Przebudowa drogi w granicach pasa drogowego ulicy Okrężnej w Gostycynie</t>
  </si>
  <si>
    <t>9G/P-767</t>
  </si>
  <si>
    <t>Rozbudowa drogi wraz z ciągiem pieszorowerowym na trasie Sulnówko - Kozłowo, gm. Świecie w km 0+000 - 3+152</t>
  </si>
  <si>
    <t>19G/P-783</t>
  </si>
  <si>
    <t>Gmina Rogowo pow. rypiński</t>
  </si>
  <si>
    <t>Budowa drogi gminnej nr 120525C Sosnowo- Pręczki od km 1+455 do km 2+900</t>
  </si>
  <si>
    <t>21G/S-370</t>
  </si>
  <si>
    <t>Gmina Osie</t>
  </si>
  <si>
    <t>Przebudowa drogi gminnej przez wieś Żur, gmina Osie</t>
  </si>
  <si>
    <t>29G/P791</t>
  </si>
  <si>
    <t>31G/P-806</t>
  </si>
  <si>
    <t>Gmina Kijewo Królewskie</t>
  </si>
  <si>
    <t>Poprawa bezpieczeństwa na drodze  gminnej nr 060534C Bajerze - Trzebczyk - etap II</t>
  </si>
  <si>
    <t>47G/P-822</t>
  </si>
  <si>
    <t>Przebudowa drogi gminnej nr 070133C Błędowo - Wałdowo Szlacheckie</t>
  </si>
  <si>
    <t>48G/P-823</t>
  </si>
  <si>
    <t>Budowa drogi gminnej Nr 010327C Łosiny - Kowalskie Błota gmina Cekcyn</t>
  </si>
  <si>
    <t>49G/P-824</t>
  </si>
  <si>
    <t>Gmina Nakło nad Notecią</t>
  </si>
  <si>
    <t>Modernizacja ulic: Strażacka, Jackowskiego, odcinka Gimnazjalnej, Krzywoustego i odcinka Dworcowej w Nakle nad Notecią</t>
  </si>
  <si>
    <t>53G/P-834</t>
  </si>
  <si>
    <t>Przebudowa drogi Bramka - Kawęcin - Dąbrówka</t>
  </si>
  <si>
    <t>57G/S-374</t>
  </si>
  <si>
    <t>Gmina Lubień Kujawski</t>
  </si>
  <si>
    <t>Przebudowa drogi gminnej Narty - Kretkowo Gmina Lubień Kujawski</t>
  </si>
  <si>
    <t>41G/P-816</t>
  </si>
  <si>
    <t>Gmina Śliwice</t>
  </si>
  <si>
    <t>Przebudowa drogi Lińsk - Rosochatka dł. 2+408 km</t>
  </si>
  <si>
    <t>52 G/P-833</t>
  </si>
  <si>
    <t>Przebudowa ciągu komunikacyjnego Bierzyn - Osiecz Wielki - Anielin - Sarnowo</t>
  </si>
  <si>
    <t>Gmina Cekcyn</t>
  </si>
  <si>
    <t>Przebudowa drogi powiatowej nr 2931C Izbica Kujawska - Boniewo - Borzymie od km 9+615 do km 19+000 - odcinek od km 9+613 do km 14+474,09</t>
  </si>
  <si>
    <t>Przebudowa drogi publicznej kategorii powiatowej nr 1129C relacji Sępólno Krajeńskie - Nowy Dwór - Więcbork na odcinku Sępólno Krajeńskie - Kawle o dł. 1,600 km zlokalizowanym pomiędzy km 0+000, a km 1+600 jej przebiegu, połączona z kompleksową przebudową DG nr 020608C, tj. ulicy Fryderyka Chopina w m. Sępólno Krajeńskie</t>
  </si>
  <si>
    <t>Przebudowa drogi powiatowej nr 2345C Gąsawa - Rogowo od km 2+060 do km 7+934,61 dł. 5874,61 m</t>
  </si>
  <si>
    <t>Przebudowa drogi gminnej Nr 70303C Orzechowo - Orzechówko</t>
  </si>
  <si>
    <t>Rok dofinansowania 2014</t>
  </si>
  <si>
    <t>Gminna Świecie [L] /Powiat Świecki</t>
  </si>
  <si>
    <t>Gmina Bukowiec [L] /Gmina Drzycim</t>
  </si>
  <si>
    <t>Gmina Sępólno Krajeńskie/Powiat Sępoleński [L]</t>
  </si>
  <si>
    <t xml:space="preserve">Gmina Boniewo [L]  /Powiat Włocławski </t>
  </si>
  <si>
    <t>Gmina Książki [L]      /Gmina Dębowa Łąka</t>
  </si>
  <si>
    <r>
      <t>Przebudowa ciągu komunikacyjnego; drogi powiatowej 2027C Morczyny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Kamionki Małe w km 0+000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6+715, drogi powiatowej nr 2029C Kamionki Małe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Turzno w km 0+000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2+624 oraz drogi powiatowej nr 2011C Turzno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Papowo Toruńskie w km 0+300</t>
    </r>
    <r>
      <rPr>
        <sz val="8"/>
        <rFont val="Calibri"/>
        <family val="2"/>
      </rPr>
      <t>÷</t>
    </r>
    <r>
      <rPr>
        <sz val="8"/>
        <rFont val="Times New Roman"/>
        <family val="1"/>
      </rPr>
      <t>1+425 na łącznej dł. 10,464 km</t>
    </r>
  </si>
  <si>
    <t>Minister Administracji i Cyfryzacji</t>
  </si>
  <si>
    <t>zakwalifikowanych wniosków o dofinansowanie zadań w ramach</t>
  </si>
  <si>
    <t>Suma (Część A)</t>
  </si>
  <si>
    <t>w tym: przebudowa</t>
  </si>
  <si>
    <t>budowa</t>
  </si>
  <si>
    <t>remont</t>
  </si>
  <si>
    <t>Suma (Część B)</t>
  </si>
  <si>
    <t>Przebudowa dróg gminnych w miejscowości Książki - Osieczek - Dębowa Łąka o długości 8,995 km</t>
  </si>
  <si>
    <t>po przetargu</t>
  </si>
  <si>
    <t>Przebudowa dróg powiatowych nr 1013C Sławęcin - Wieszczyce i nr 1010C Wielka Komorza - Drożdzienica. Etap II</t>
  </si>
  <si>
    <t>Przebudowa drogi powiatowej nr 2221C Puszcza Miejska - Skrwilno od km 7+122 do km 9+400 (odc. Ruda - Skrwilno) - poszerzenie drogi</t>
  </si>
  <si>
    <t>wyczerpanie 50% kwoty przeznaczonej na dotacje; kwota wnioskowana: 2.880.000,00</t>
  </si>
  <si>
    <t>wyczerpanie 50% kwoty przeznaczonej na dotacje; kwota wnioskowana: 1.008.583,00</t>
  </si>
  <si>
    <t>Lista zmieniona nr 1</t>
  </si>
  <si>
    <t xml:space="preserve">  Ewa Mes</t>
  </si>
  <si>
    <t xml:space="preserve">        Wojewoda Kujawsko-Pomorski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</si>
</sst>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</numFmts>
  <fonts count="67">
    <font>
      <sz val="10"/>
      <name val="Arial"/>
      <family val="0"/>
    </font>
    <font>
      <sz val="11"/>
      <color indexed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10"/>
      <name val="Times New Roman"/>
      <family val="1"/>
    </font>
    <font>
      <b/>
      <sz val="10"/>
      <color indexed="10"/>
      <name val="Arial"/>
      <family val="2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10"/>
      <name val="Arial"/>
      <family val="2"/>
    </font>
    <font>
      <b/>
      <sz val="9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rgb="FFFF0000"/>
      <name val="Times New Roman"/>
      <family val="1"/>
    </font>
    <font>
      <b/>
      <sz val="8"/>
      <color rgb="FFFF0000"/>
      <name val="Times New Roman"/>
      <family val="1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b/>
      <sz val="10"/>
      <color rgb="FFFF0000"/>
      <name val="Arial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thin"/>
      <bottom style="double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61" fillId="0" borderId="0" xfId="0" applyFont="1" applyAlignment="1">
      <alignment/>
    </xf>
    <xf numFmtId="0" fontId="59" fillId="0" borderId="14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 wrapText="1"/>
    </xf>
    <xf numFmtId="0" fontId="60" fillId="0" borderId="0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vertical="center" wrapText="1"/>
    </xf>
    <xf numFmtId="0" fontId="61" fillId="0" borderId="0" xfId="0" applyFont="1" applyFill="1" applyBorder="1" applyAlignment="1">
      <alignment vertical="center" wrapText="1"/>
    </xf>
    <xf numFmtId="0" fontId="63" fillId="0" borderId="0" xfId="0" applyFont="1" applyFill="1" applyBorder="1" applyAlignment="1">
      <alignment vertical="center" wrapText="1"/>
    </xf>
    <xf numFmtId="0" fontId="61" fillId="0" borderId="15" xfId="0" applyFont="1" applyFill="1" applyBorder="1" applyAlignment="1">
      <alignment vertical="center" wrapText="1"/>
    </xf>
    <xf numFmtId="0" fontId="59" fillId="0" borderId="16" xfId="0" applyFont="1" applyFill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0" fontId="59" fillId="0" borderId="18" xfId="0" applyFont="1" applyFill="1" applyBorder="1" applyAlignment="1">
      <alignment horizontal="center" vertical="center" wrapText="1"/>
    </xf>
    <xf numFmtId="0" fontId="60" fillId="0" borderId="17" xfId="0" applyFont="1" applyFill="1" applyBorder="1" applyAlignment="1">
      <alignment horizontal="center" vertical="center" wrapText="1"/>
    </xf>
    <xf numFmtId="0" fontId="59" fillId="0" borderId="0" xfId="0" applyFont="1" applyFill="1" applyAlignment="1">
      <alignment horizontal="center" vertical="center" wrapText="1"/>
    </xf>
    <xf numFmtId="0" fontId="60" fillId="0" borderId="0" xfId="0" applyFont="1" applyFill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5" fillId="0" borderId="0" xfId="0" applyFont="1" applyFill="1" applyBorder="1" applyAlignment="1">
      <alignment horizontal="center" vertical="center" wrapText="1"/>
    </xf>
    <xf numFmtId="0" fontId="64" fillId="0" borderId="18" xfId="0" applyFont="1" applyFill="1" applyBorder="1" applyAlignment="1">
      <alignment horizontal="center" vertical="center" wrapText="1"/>
    </xf>
    <xf numFmtId="3" fontId="60" fillId="0" borderId="17" xfId="0" applyNumberFormat="1" applyFont="1" applyFill="1" applyBorder="1" applyAlignment="1">
      <alignment horizontal="center" vertical="center" wrapText="1"/>
    </xf>
    <xf numFmtId="4" fontId="66" fillId="0" borderId="17" xfId="0" applyNumberFormat="1" applyFont="1" applyBorder="1" applyAlignment="1">
      <alignment horizontal="right"/>
    </xf>
    <xf numFmtId="0" fontId="59" fillId="0" borderId="14" xfId="0" applyFont="1" applyFill="1" applyBorder="1" applyAlignment="1">
      <alignment horizontal="left" vertical="center" wrapText="1"/>
    </xf>
    <xf numFmtId="0" fontId="59" fillId="0" borderId="0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59" fillId="0" borderId="17" xfId="0" applyFont="1" applyFill="1" applyBorder="1" applyAlignment="1">
      <alignment horizontal="left" vertical="center" wrapText="1"/>
    </xf>
    <xf numFmtId="0" fontId="59" fillId="0" borderId="0" xfId="0" applyFont="1" applyFill="1" applyAlignment="1">
      <alignment horizontal="left" vertical="center" wrapText="1"/>
    </xf>
    <xf numFmtId="0" fontId="63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" fontId="4" fillId="0" borderId="19" xfId="0" applyNumberFormat="1" applyFont="1" applyFill="1" applyBorder="1" applyAlignment="1">
      <alignment horizontal="center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4" fontId="61" fillId="0" borderId="0" xfId="0" applyNumberFormat="1" applyFont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right" vertical="center" wrapText="1"/>
    </xf>
    <xf numFmtId="3" fontId="60" fillId="0" borderId="0" xfId="0" applyNumberFormat="1" applyFont="1" applyFill="1" applyBorder="1" applyAlignment="1">
      <alignment vertical="center" wrapText="1"/>
    </xf>
    <xf numFmtId="3" fontId="60" fillId="0" borderId="10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3" fontId="4" fillId="0" borderId="18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0" fontId="60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3" fontId="7" fillId="0" borderId="19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3" fontId="8" fillId="0" borderId="21" xfId="0" applyNumberFormat="1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4" fontId="7" fillId="0" borderId="19" xfId="0" applyNumberFormat="1" applyFont="1" applyFill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21" fillId="0" borderId="24" xfId="0" applyNumberFormat="1" applyFont="1" applyFill="1" applyBorder="1" applyAlignment="1">
      <alignment horizontal="right" vertical="center" wrapText="1"/>
    </xf>
    <xf numFmtId="4" fontId="2" fillId="0" borderId="19" xfId="0" applyNumberFormat="1" applyFont="1" applyFill="1" applyBorder="1" applyAlignment="1">
      <alignment horizontal="right" vertical="center" wrapText="1"/>
    </xf>
    <xf numFmtId="0" fontId="7" fillId="0" borderId="25" xfId="0" applyFont="1" applyFill="1" applyBorder="1" applyAlignment="1">
      <alignment horizontal="center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 wrapText="1"/>
    </xf>
    <xf numFmtId="0" fontId="64" fillId="0" borderId="2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" fontId="65" fillId="33" borderId="12" xfId="0" applyNumberFormat="1" applyFont="1" applyFill="1" applyBorder="1" applyAlignment="1">
      <alignment horizontal="center" vertical="center" wrapText="1"/>
    </xf>
    <xf numFmtId="4" fontId="65" fillId="33" borderId="13" xfId="0" applyNumberFormat="1" applyFont="1" applyFill="1" applyBorder="1" applyAlignment="1">
      <alignment horizontal="center" vertical="center" wrapText="1"/>
    </xf>
    <xf numFmtId="4" fontId="65" fillId="33" borderId="0" xfId="0" applyNumberFormat="1" applyFont="1" applyFill="1" applyBorder="1" applyAlignment="1">
      <alignment horizontal="center" vertical="center" wrapText="1"/>
    </xf>
    <xf numFmtId="4" fontId="65" fillId="33" borderId="15" xfId="0" applyNumberFormat="1" applyFont="1" applyFill="1" applyBorder="1" applyAlignment="1">
      <alignment horizontal="center" vertical="center" wrapText="1"/>
    </xf>
    <xf numFmtId="4" fontId="65" fillId="33" borderId="17" xfId="0" applyNumberFormat="1" applyFont="1" applyFill="1" applyBorder="1" applyAlignment="1">
      <alignment horizontal="center" vertical="center" wrapText="1"/>
    </xf>
    <xf numFmtId="4" fontId="65" fillId="33" borderId="18" xfId="0" applyNumberFormat="1" applyFont="1" applyFill="1" applyBorder="1" applyAlignment="1">
      <alignment horizontal="center" vertical="center" wrapText="1"/>
    </xf>
    <xf numFmtId="0" fontId="64" fillId="0" borderId="27" xfId="0" applyFont="1" applyFill="1" applyBorder="1" applyAlignment="1">
      <alignment horizontal="center" vertical="center" wrapText="1"/>
    </xf>
    <xf numFmtId="0" fontId="64" fillId="0" borderId="28" xfId="0" applyFont="1" applyFill="1" applyBorder="1" applyAlignment="1">
      <alignment horizontal="center" vertical="center" wrapText="1"/>
    </xf>
    <xf numFmtId="0" fontId="64" fillId="0" borderId="14" xfId="0" applyFont="1" applyFill="1" applyBorder="1" applyAlignment="1">
      <alignment horizontal="center" vertical="center" wrapText="1"/>
    </xf>
    <xf numFmtId="0" fontId="64" fillId="0" borderId="0" xfId="0" applyFont="1" applyFill="1" applyBorder="1" applyAlignment="1">
      <alignment horizontal="center" vertical="center" wrapText="1"/>
    </xf>
    <xf numFmtId="0" fontId="64" fillId="0" borderId="16" xfId="0" applyFont="1" applyFill="1" applyBorder="1" applyAlignment="1">
      <alignment horizontal="center" vertical="center" wrapText="1"/>
    </xf>
    <xf numFmtId="0" fontId="64" fillId="0" borderId="17" xfId="0" applyFont="1" applyFill="1" applyBorder="1" applyAlignment="1">
      <alignment horizontal="center" vertical="center" wrapText="1"/>
    </xf>
    <xf numFmtId="0" fontId="64" fillId="0" borderId="11" xfId="0" applyFont="1" applyFill="1" applyBorder="1" applyAlignment="1">
      <alignment horizontal="center" vertical="center" wrapText="1"/>
    </xf>
    <xf numFmtId="0" fontId="64" fillId="0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 wrapText="1"/>
    </xf>
    <xf numFmtId="4" fontId="3" fillId="33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 vertical="center" wrapText="1"/>
    </xf>
    <xf numFmtId="4" fontId="3" fillId="33" borderId="15" xfId="0" applyNumberFormat="1" applyFont="1" applyFill="1" applyBorder="1" applyAlignment="1">
      <alignment horizontal="center" vertical="center" wrapText="1"/>
    </xf>
    <xf numFmtId="4" fontId="3" fillId="33" borderId="17" xfId="0" applyNumberFormat="1" applyFont="1" applyFill="1" applyBorder="1" applyAlignment="1">
      <alignment horizontal="center" vertical="center" wrapText="1"/>
    </xf>
    <xf numFmtId="4" fontId="3" fillId="33" borderId="18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9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SheetLayoutView="125" zoomScalePageLayoutView="0" workbookViewId="0" topLeftCell="A1">
      <selection activeCell="E81" sqref="E81"/>
    </sheetView>
  </sheetViews>
  <sheetFormatPr defaultColWidth="9.140625" defaultRowHeight="12.75"/>
  <cols>
    <col min="1" max="1" width="5.00390625" style="7" customWidth="1"/>
    <col min="2" max="2" width="10.7109375" style="7" customWidth="1"/>
    <col min="3" max="3" width="16.57421875" style="7" customWidth="1"/>
    <col min="4" max="4" width="36.28125" style="7" customWidth="1"/>
    <col min="5" max="5" width="11.8515625" style="7" customWidth="1"/>
    <col min="6" max="6" width="13.8515625" style="7" customWidth="1"/>
    <col min="7" max="7" width="12.7109375" style="7" customWidth="1"/>
    <col min="8" max="8" width="13.28125" style="33" customWidth="1"/>
    <col min="9" max="9" width="18.7109375" style="7" customWidth="1"/>
    <col min="10" max="10" width="13.28125" style="7" bestFit="1" customWidth="1"/>
    <col min="11" max="11" width="9.140625" style="7" customWidth="1"/>
    <col min="12" max="16384" width="9.140625" style="7" customWidth="1"/>
  </cols>
  <sheetData>
    <row r="1" spans="1:9" ht="12.75">
      <c r="A1" s="38"/>
      <c r="B1" s="39"/>
      <c r="C1" s="39"/>
      <c r="D1" s="40"/>
      <c r="E1" s="3"/>
      <c r="F1" s="4"/>
      <c r="G1" s="4"/>
      <c r="H1" s="6"/>
      <c r="I1" s="5"/>
    </row>
    <row r="2" spans="1:9" ht="14.25">
      <c r="A2" s="138" t="s">
        <v>22</v>
      </c>
      <c r="B2" s="139"/>
      <c r="C2" s="139"/>
      <c r="D2" s="140"/>
      <c r="E2" s="8"/>
      <c r="F2" s="9"/>
      <c r="G2" s="9"/>
      <c r="H2" s="10"/>
      <c r="I2" s="11"/>
    </row>
    <row r="3" spans="1:9" ht="14.25">
      <c r="A3" s="138" t="s">
        <v>107</v>
      </c>
      <c r="B3" s="141"/>
      <c r="C3" s="141"/>
      <c r="D3" s="142"/>
      <c r="E3" s="138" t="s">
        <v>23</v>
      </c>
      <c r="F3" s="139"/>
      <c r="G3" s="139"/>
      <c r="H3" s="139"/>
      <c r="I3" s="140"/>
    </row>
    <row r="4" spans="1:9" ht="12.75">
      <c r="A4" s="35"/>
      <c r="B4" s="36"/>
      <c r="C4" s="36"/>
      <c r="D4" s="37"/>
      <c r="E4" s="70"/>
      <c r="F4" s="44"/>
      <c r="G4" s="44"/>
      <c r="H4" s="44"/>
      <c r="I4" s="81"/>
    </row>
    <row r="5" spans="1:9" ht="14.25">
      <c r="A5" s="35"/>
      <c r="B5" s="36"/>
      <c r="C5" s="36"/>
      <c r="D5" s="37"/>
      <c r="E5" s="138" t="s">
        <v>24</v>
      </c>
      <c r="F5" s="139"/>
      <c r="G5" s="139"/>
      <c r="H5" s="139"/>
      <c r="I5" s="140"/>
    </row>
    <row r="6" spans="1:9" ht="12.75">
      <c r="A6" s="35"/>
      <c r="B6" s="36"/>
      <c r="C6" s="36"/>
      <c r="D6" s="37"/>
      <c r="E6" s="70"/>
      <c r="F6" s="44"/>
      <c r="G6" s="44"/>
      <c r="H6" s="44"/>
      <c r="I6" s="81"/>
    </row>
    <row r="7" spans="1:9" ht="12.75">
      <c r="A7" s="35"/>
      <c r="B7" s="36"/>
      <c r="C7" s="36"/>
      <c r="D7" s="37"/>
      <c r="E7" s="70"/>
      <c r="F7" s="44"/>
      <c r="G7" s="44"/>
      <c r="H7" s="44"/>
      <c r="I7" s="81"/>
    </row>
    <row r="8" spans="1:9" ht="14.25">
      <c r="A8" s="35"/>
      <c r="B8" s="36"/>
      <c r="C8" s="36"/>
      <c r="D8" s="37"/>
      <c r="E8" s="138" t="s">
        <v>100</v>
      </c>
      <c r="F8" s="139"/>
      <c r="G8" s="139"/>
      <c r="H8" s="139"/>
      <c r="I8" s="140"/>
    </row>
    <row r="9" spans="1:9" ht="15">
      <c r="A9" s="143"/>
      <c r="B9" s="144"/>
      <c r="C9" s="144"/>
      <c r="D9" s="145"/>
      <c r="E9" s="12"/>
      <c r="F9" s="13"/>
      <c r="G9" s="13"/>
      <c r="H9" s="14"/>
      <c r="I9" s="15"/>
    </row>
    <row r="10" spans="1:9" ht="15" customHeight="1">
      <c r="A10" s="41"/>
      <c r="B10" s="42"/>
      <c r="C10" s="42"/>
      <c r="D10" s="43"/>
      <c r="E10" s="16"/>
      <c r="F10" s="17"/>
      <c r="G10" s="17"/>
      <c r="H10" s="19"/>
      <c r="I10" s="18"/>
    </row>
    <row r="11" spans="1:9" ht="12.75" customHeight="1">
      <c r="A11" s="20"/>
      <c r="B11" s="20"/>
      <c r="C11" s="20"/>
      <c r="D11" s="20"/>
      <c r="E11" s="20"/>
      <c r="F11" s="20"/>
      <c r="G11" s="20"/>
      <c r="H11" s="21"/>
      <c r="I11" s="20"/>
    </row>
    <row r="12" spans="1:9" ht="12.75">
      <c r="A12" s="3"/>
      <c r="B12" s="4"/>
      <c r="C12" s="4"/>
      <c r="D12" s="4"/>
      <c r="E12" s="4"/>
      <c r="F12" s="4"/>
      <c r="G12" s="4"/>
      <c r="H12" s="6"/>
      <c r="I12" s="5"/>
    </row>
    <row r="13" spans="1:9" ht="15.75">
      <c r="A13" s="146" t="s">
        <v>120</v>
      </c>
      <c r="B13" s="147"/>
      <c r="C13" s="147"/>
      <c r="D13" s="147"/>
      <c r="E13" s="147"/>
      <c r="F13" s="147"/>
      <c r="G13" s="147"/>
      <c r="H13" s="147"/>
      <c r="I13" s="148"/>
    </row>
    <row r="14" spans="1:9" ht="15.75">
      <c r="A14" s="154" t="s">
        <v>108</v>
      </c>
      <c r="B14" s="155"/>
      <c r="C14" s="155"/>
      <c r="D14" s="155"/>
      <c r="E14" s="155"/>
      <c r="F14" s="155"/>
      <c r="G14" s="155"/>
      <c r="H14" s="155"/>
      <c r="I14" s="156"/>
    </row>
    <row r="15" spans="1:9" ht="15.75">
      <c r="A15" s="157" t="s">
        <v>8</v>
      </c>
      <c r="B15" s="155"/>
      <c r="C15" s="155"/>
      <c r="D15" s="155"/>
      <c r="E15" s="155"/>
      <c r="F15" s="155"/>
      <c r="G15" s="155"/>
      <c r="H15" s="155"/>
      <c r="I15" s="156"/>
    </row>
    <row r="16" spans="1:9" ht="20.25" customHeight="1">
      <c r="A16" s="16"/>
      <c r="B16" s="17"/>
      <c r="C16" s="17"/>
      <c r="D16" s="17"/>
      <c r="E16" s="17"/>
      <c r="F16" s="17"/>
      <c r="G16" s="17"/>
      <c r="H16" s="19"/>
      <c r="I16" s="18"/>
    </row>
    <row r="17" spans="1:9" ht="12.75">
      <c r="A17" s="20"/>
      <c r="B17" s="20"/>
      <c r="C17" s="20"/>
      <c r="D17" s="20"/>
      <c r="E17" s="20"/>
      <c r="F17" s="20"/>
      <c r="G17" s="20"/>
      <c r="H17" s="21"/>
      <c r="I17" s="20"/>
    </row>
    <row r="18" spans="1:9" ht="12.75">
      <c r="A18" s="149" t="s">
        <v>25</v>
      </c>
      <c r="B18" s="158"/>
      <c r="C18" s="158"/>
      <c r="D18" s="158"/>
      <c r="E18" s="158"/>
      <c r="F18" s="158"/>
      <c r="G18" s="158"/>
      <c r="H18" s="158"/>
      <c r="I18" s="159"/>
    </row>
    <row r="19" spans="1:9" ht="12.75">
      <c r="A19" s="56"/>
      <c r="B19" s="57"/>
      <c r="C19" s="58" t="s">
        <v>26</v>
      </c>
      <c r="D19" s="58"/>
      <c r="E19" s="58" t="s">
        <v>5</v>
      </c>
      <c r="F19" s="58" t="s">
        <v>4</v>
      </c>
      <c r="G19" s="58" t="s">
        <v>3</v>
      </c>
      <c r="H19" s="57"/>
      <c r="I19" s="59"/>
    </row>
    <row r="20" spans="1:9" ht="18.75" customHeight="1">
      <c r="A20" s="60"/>
      <c r="B20" s="45"/>
      <c r="C20" s="61">
        <v>11</v>
      </c>
      <c r="D20" s="83" t="s">
        <v>27</v>
      </c>
      <c r="E20" s="82">
        <f>E41</f>
        <v>59004.09</v>
      </c>
      <c r="F20" s="84">
        <f>F41</f>
        <v>29024566.22</v>
      </c>
      <c r="G20" s="62">
        <f>G41</f>
        <v>21073500</v>
      </c>
      <c r="H20" s="57"/>
      <c r="I20" s="63"/>
    </row>
    <row r="21" spans="1:9" ht="16.5" customHeight="1" thickBot="1">
      <c r="A21" s="60"/>
      <c r="B21" s="45"/>
      <c r="C21" s="64">
        <v>16</v>
      </c>
      <c r="D21" s="89" t="s">
        <v>28</v>
      </c>
      <c r="E21" s="90">
        <f>E64</f>
        <v>55739.759999999995</v>
      </c>
      <c r="F21" s="91">
        <f>F64</f>
        <v>21585487.48</v>
      </c>
      <c r="G21" s="90">
        <f>G64</f>
        <v>21073500</v>
      </c>
      <c r="H21" s="57"/>
      <c r="I21" s="63"/>
    </row>
    <row r="22" spans="1:9" ht="16.5" customHeight="1" thickBot="1" thickTop="1">
      <c r="A22" s="65"/>
      <c r="B22" s="57"/>
      <c r="C22" s="66">
        <f>+C21+C20</f>
        <v>27</v>
      </c>
      <c r="D22" s="94" t="s">
        <v>40</v>
      </c>
      <c r="E22" s="95">
        <f>E21+E20</f>
        <v>114743.84999999999</v>
      </c>
      <c r="F22" s="95">
        <f>F21+F20</f>
        <v>50610053.7</v>
      </c>
      <c r="G22" s="95">
        <f>+G20+G21</f>
        <v>42147000</v>
      </c>
      <c r="H22" s="57"/>
      <c r="I22" s="67"/>
    </row>
    <row r="23" spans="1:9" ht="16.5" customHeight="1" thickTop="1">
      <c r="A23" s="65"/>
      <c r="B23" s="57"/>
      <c r="C23" s="68"/>
      <c r="D23" s="92" t="s">
        <v>110</v>
      </c>
      <c r="E23" s="93">
        <v>103089</v>
      </c>
      <c r="F23" s="69"/>
      <c r="G23" s="69"/>
      <c r="H23" s="57"/>
      <c r="I23" s="67"/>
    </row>
    <row r="24" spans="1:9" ht="16.5" customHeight="1">
      <c r="A24" s="65"/>
      <c r="B24" s="57"/>
      <c r="C24" s="68"/>
      <c r="D24" s="77" t="s">
        <v>111</v>
      </c>
      <c r="E24" s="85">
        <v>3475</v>
      </c>
      <c r="F24" s="69"/>
      <c r="G24" s="69"/>
      <c r="H24" s="57"/>
      <c r="I24" s="67"/>
    </row>
    <row r="25" spans="1:9" ht="16.5" customHeight="1">
      <c r="A25" s="65"/>
      <c r="B25" s="57"/>
      <c r="C25" s="68"/>
      <c r="D25" s="77" t="s">
        <v>112</v>
      </c>
      <c r="E25" s="85">
        <v>8180</v>
      </c>
      <c r="F25" s="69"/>
      <c r="G25" s="69"/>
      <c r="H25" s="57"/>
      <c r="I25" s="67"/>
    </row>
    <row r="26" spans="1:9" ht="12.75">
      <c r="A26" s="22"/>
      <c r="B26" s="23"/>
      <c r="C26" s="23"/>
      <c r="D26" s="23"/>
      <c r="E26" s="23"/>
      <c r="F26" s="23"/>
      <c r="G26" s="23"/>
      <c r="H26" s="24"/>
      <c r="I26" s="25"/>
    </row>
    <row r="27" spans="1:9" ht="12.75">
      <c r="A27" s="108"/>
      <c r="B27" s="108"/>
      <c r="C27" s="108"/>
      <c r="D27" s="108"/>
      <c r="E27" s="108"/>
      <c r="F27" s="108"/>
      <c r="G27" s="108"/>
      <c r="H27" s="108"/>
      <c r="I27" s="108"/>
    </row>
    <row r="28" spans="1:9" ht="18" customHeight="1">
      <c r="A28" s="149" t="s">
        <v>6</v>
      </c>
      <c r="B28" s="152"/>
      <c r="C28" s="152"/>
      <c r="D28" s="152"/>
      <c r="E28" s="152"/>
      <c r="F28" s="152"/>
      <c r="G28" s="152"/>
      <c r="H28" s="152"/>
      <c r="I28" s="153"/>
    </row>
    <row r="29" spans="1:9" ht="18" customHeight="1">
      <c r="A29" s="34" t="s">
        <v>0</v>
      </c>
      <c r="B29" s="34" t="s">
        <v>1</v>
      </c>
      <c r="C29" s="34" t="s">
        <v>7</v>
      </c>
      <c r="D29" s="34" t="s">
        <v>2</v>
      </c>
      <c r="E29" s="34" t="s">
        <v>5</v>
      </c>
      <c r="F29" s="34" t="s">
        <v>4</v>
      </c>
      <c r="G29" s="34" t="s">
        <v>3</v>
      </c>
      <c r="H29" s="34" t="s">
        <v>29</v>
      </c>
      <c r="I29" s="34" t="s">
        <v>30</v>
      </c>
    </row>
    <row r="30" spans="1:10" ht="35.25" customHeight="1">
      <c r="A30" s="1">
        <v>1</v>
      </c>
      <c r="B30" s="1" t="s">
        <v>47</v>
      </c>
      <c r="C30" s="1" t="s">
        <v>17</v>
      </c>
      <c r="D30" s="1" t="s">
        <v>116</v>
      </c>
      <c r="E30" s="72">
        <v>3840</v>
      </c>
      <c r="F30" s="72">
        <v>692629.93</v>
      </c>
      <c r="G30" s="72">
        <v>692629.92</v>
      </c>
      <c r="H30" s="74">
        <v>35</v>
      </c>
      <c r="I30" s="1" t="s">
        <v>115</v>
      </c>
      <c r="J30" s="75"/>
    </row>
    <row r="31" spans="1:9" ht="37.5" customHeight="1">
      <c r="A31" s="1">
        <v>2</v>
      </c>
      <c r="B31" s="1" t="s">
        <v>48</v>
      </c>
      <c r="C31" s="1" t="s">
        <v>16</v>
      </c>
      <c r="D31" s="1" t="s">
        <v>96</v>
      </c>
      <c r="E31" s="72">
        <v>4861.09</v>
      </c>
      <c r="F31" s="72">
        <v>2453630.4</v>
      </c>
      <c r="G31" s="72">
        <v>2453630.39</v>
      </c>
      <c r="H31" s="74">
        <v>35</v>
      </c>
      <c r="I31" s="1" t="s">
        <v>115</v>
      </c>
    </row>
    <row r="32" spans="1:9" ht="24.75" customHeight="1">
      <c r="A32" s="1">
        <v>3</v>
      </c>
      <c r="B32" s="1" t="s">
        <v>45</v>
      </c>
      <c r="C32" s="1" t="s">
        <v>15</v>
      </c>
      <c r="D32" s="1" t="s">
        <v>46</v>
      </c>
      <c r="E32" s="72">
        <v>13070</v>
      </c>
      <c r="F32" s="72">
        <v>3482231.27</v>
      </c>
      <c r="G32" s="72">
        <v>3000000</v>
      </c>
      <c r="H32" s="74">
        <v>34</v>
      </c>
      <c r="I32" s="1" t="s">
        <v>115</v>
      </c>
    </row>
    <row r="33" spans="1:9" ht="24.75" customHeight="1">
      <c r="A33" s="1">
        <v>4</v>
      </c>
      <c r="B33" s="1" t="s">
        <v>43</v>
      </c>
      <c r="C33" s="1" t="s">
        <v>10</v>
      </c>
      <c r="D33" s="1" t="s">
        <v>44</v>
      </c>
      <c r="E33" s="72">
        <v>3561.39</v>
      </c>
      <c r="F33" s="72">
        <v>2731463.33</v>
      </c>
      <c r="G33" s="72">
        <v>2731463.33</v>
      </c>
      <c r="H33" s="74">
        <v>34</v>
      </c>
      <c r="I33" s="1" t="s">
        <v>115</v>
      </c>
    </row>
    <row r="34" spans="1:9" ht="35.25" customHeight="1">
      <c r="A34" s="1">
        <v>5</v>
      </c>
      <c r="B34" s="1" t="s">
        <v>52</v>
      </c>
      <c r="C34" s="1" t="s">
        <v>13</v>
      </c>
      <c r="D34" s="1" t="s">
        <v>53</v>
      </c>
      <c r="E34" s="72">
        <v>8180</v>
      </c>
      <c r="F34" s="72">
        <v>1211263.85</v>
      </c>
      <c r="G34" s="72">
        <v>1211263.85</v>
      </c>
      <c r="H34" s="74">
        <v>33</v>
      </c>
      <c r="I34" s="1"/>
    </row>
    <row r="35" spans="1:9" ht="24.75" customHeight="1">
      <c r="A35" s="1">
        <v>6</v>
      </c>
      <c r="B35" s="1" t="s">
        <v>56</v>
      </c>
      <c r="C35" s="1" t="s">
        <v>11</v>
      </c>
      <c r="D35" s="1" t="s">
        <v>98</v>
      </c>
      <c r="E35" s="72">
        <v>5874.61</v>
      </c>
      <c r="F35" s="72">
        <v>10164855.34</v>
      </c>
      <c r="G35" s="72">
        <v>3000000</v>
      </c>
      <c r="H35" s="74">
        <v>32</v>
      </c>
      <c r="I35" s="1"/>
    </row>
    <row r="36" spans="1:9" ht="36" customHeight="1">
      <c r="A36" s="1">
        <v>7</v>
      </c>
      <c r="B36" s="1" t="s">
        <v>51</v>
      </c>
      <c r="C36" s="1" t="s">
        <v>14</v>
      </c>
      <c r="D36" s="1" t="s">
        <v>117</v>
      </c>
      <c r="E36" s="72">
        <v>2278</v>
      </c>
      <c r="F36" s="72">
        <v>677492.1</v>
      </c>
      <c r="G36" s="72">
        <v>677492.1</v>
      </c>
      <c r="H36" s="74">
        <v>32</v>
      </c>
      <c r="I36" s="1"/>
    </row>
    <row r="37" spans="1:9" ht="35.25" customHeight="1">
      <c r="A37" s="1">
        <v>8</v>
      </c>
      <c r="B37" s="1" t="s">
        <v>54</v>
      </c>
      <c r="C37" s="1" t="s">
        <v>38</v>
      </c>
      <c r="D37" s="1" t="s">
        <v>55</v>
      </c>
      <c r="E37" s="72">
        <v>980</v>
      </c>
      <c r="F37" s="72">
        <v>1218500</v>
      </c>
      <c r="G37" s="72">
        <v>1218500</v>
      </c>
      <c r="H37" s="74">
        <v>31</v>
      </c>
      <c r="I37" s="1"/>
    </row>
    <row r="38" spans="1:9" ht="80.25" customHeight="1">
      <c r="A38" s="1">
        <v>9</v>
      </c>
      <c r="B38" s="1" t="s">
        <v>57</v>
      </c>
      <c r="C38" s="1" t="s">
        <v>103</v>
      </c>
      <c r="D38" s="1" t="s">
        <v>97</v>
      </c>
      <c r="E38" s="72">
        <v>2050</v>
      </c>
      <c r="F38" s="72">
        <v>1512500</v>
      </c>
      <c r="G38" s="72">
        <v>1512500</v>
      </c>
      <c r="H38" s="74">
        <v>30</v>
      </c>
      <c r="I38" s="1"/>
    </row>
    <row r="39" spans="1:10" ht="23.25" customHeight="1">
      <c r="A39" s="1">
        <v>10</v>
      </c>
      <c r="B39" s="1" t="s">
        <v>41</v>
      </c>
      <c r="C39" s="1" t="s">
        <v>12</v>
      </c>
      <c r="D39" s="1" t="s">
        <v>42</v>
      </c>
      <c r="E39" s="72">
        <v>3845</v>
      </c>
      <c r="F39" s="72">
        <v>2000000</v>
      </c>
      <c r="G39" s="72">
        <v>2000000</v>
      </c>
      <c r="H39" s="74">
        <v>29</v>
      </c>
      <c r="I39" s="1"/>
      <c r="J39" s="75"/>
    </row>
    <row r="40" spans="1:10" ht="72" customHeight="1">
      <c r="A40" s="1">
        <v>11</v>
      </c>
      <c r="B40" s="1" t="s">
        <v>49</v>
      </c>
      <c r="C40" s="1" t="s">
        <v>50</v>
      </c>
      <c r="D40" s="1" t="s">
        <v>106</v>
      </c>
      <c r="E40" s="72">
        <v>10464</v>
      </c>
      <c r="F40" s="72">
        <v>2880000</v>
      </c>
      <c r="G40" s="72">
        <v>2576020.41</v>
      </c>
      <c r="H40" s="74">
        <v>28</v>
      </c>
      <c r="I40" s="1" t="s">
        <v>118</v>
      </c>
      <c r="J40" s="75"/>
    </row>
    <row r="41" spans="1:9" ht="16.5" customHeight="1" thickBot="1">
      <c r="A41" s="122"/>
      <c r="B41" s="123"/>
      <c r="C41" s="123"/>
      <c r="D41" s="98" t="s">
        <v>109</v>
      </c>
      <c r="E41" s="99">
        <f>SUM(E30:E40)</f>
        <v>59004.09</v>
      </c>
      <c r="F41" s="99">
        <f>SUM(F30:F40)</f>
        <v>29024566.22</v>
      </c>
      <c r="G41" s="99">
        <f>SUM(G30:G40)</f>
        <v>21073500</v>
      </c>
      <c r="H41" s="110"/>
      <c r="I41" s="111"/>
    </row>
    <row r="42" spans="1:9" ht="14.25" customHeight="1" thickTop="1">
      <c r="A42" s="118"/>
      <c r="B42" s="119"/>
      <c r="C42" s="119"/>
      <c r="D42" s="96" t="s">
        <v>110</v>
      </c>
      <c r="E42" s="97">
        <f>E41-E44</f>
        <v>50824.09</v>
      </c>
      <c r="F42" s="116"/>
      <c r="G42" s="117"/>
      <c r="H42" s="112"/>
      <c r="I42" s="113"/>
    </row>
    <row r="43" spans="1:9" ht="11.25" customHeight="1">
      <c r="A43" s="118"/>
      <c r="B43" s="119"/>
      <c r="C43" s="119"/>
      <c r="D43" s="76" t="s">
        <v>111</v>
      </c>
      <c r="E43" s="78">
        <v>0</v>
      </c>
      <c r="F43" s="118"/>
      <c r="G43" s="119"/>
      <c r="H43" s="112"/>
      <c r="I43" s="113"/>
    </row>
    <row r="44" spans="1:9" ht="13.5" customHeight="1">
      <c r="A44" s="120"/>
      <c r="B44" s="121"/>
      <c r="C44" s="121"/>
      <c r="D44" s="76" t="s">
        <v>112</v>
      </c>
      <c r="E44" s="78">
        <v>8180</v>
      </c>
      <c r="F44" s="120"/>
      <c r="G44" s="121"/>
      <c r="H44" s="114"/>
      <c r="I44" s="115"/>
    </row>
    <row r="45" spans="1:9" ht="12.75">
      <c r="A45" s="109"/>
      <c r="B45" s="109"/>
      <c r="C45" s="109"/>
      <c r="D45" s="109"/>
      <c r="E45" s="109"/>
      <c r="F45" s="109"/>
      <c r="G45" s="109"/>
      <c r="H45" s="109"/>
      <c r="I45" s="109"/>
    </row>
    <row r="46" spans="1:9" ht="12.75">
      <c r="A46" s="149" t="s">
        <v>9</v>
      </c>
      <c r="B46" s="150"/>
      <c r="C46" s="150"/>
      <c r="D46" s="150"/>
      <c r="E46" s="150"/>
      <c r="F46" s="150"/>
      <c r="G46" s="150"/>
      <c r="H46" s="150"/>
      <c r="I46" s="151"/>
    </row>
    <row r="47" spans="1:9" ht="18" customHeight="1">
      <c r="A47" s="34" t="s">
        <v>0</v>
      </c>
      <c r="B47" s="34" t="s">
        <v>1</v>
      </c>
      <c r="C47" s="34" t="s">
        <v>7</v>
      </c>
      <c r="D47" s="34" t="s">
        <v>2</v>
      </c>
      <c r="E47" s="34" t="s">
        <v>5</v>
      </c>
      <c r="F47" s="34" t="s">
        <v>4</v>
      </c>
      <c r="G47" s="34" t="s">
        <v>3</v>
      </c>
      <c r="H47" s="34" t="s">
        <v>29</v>
      </c>
      <c r="I47" s="34" t="s">
        <v>30</v>
      </c>
    </row>
    <row r="48" spans="1:10" ht="26.25" customHeight="1">
      <c r="A48" s="1">
        <v>1</v>
      </c>
      <c r="B48" s="1" t="s">
        <v>80</v>
      </c>
      <c r="C48" s="1" t="s">
        <v>95</v>
      </c>
      <c r="D48" s="1" t="s">
        <v>81</v>
      </c>
      <c r="E48" s="71">
        <v>2030.25</v>
      </c>
      <c r="F48" s="71">
        <v>952333.32</v>
      </c>
      <c r="G48" s="71">
        <v>952333.32</v>
      </c>
      <c r="H48" s="74">
        <v>33</v>
      </c>
      <c r="I48" s="1" t="s">
        <v>115</v>
      </c>
      <c r="J48" s="75"/>
    </row>
    <row r="49" spans="1:10" ht="23.25" customHeight="1">
      <c r="A49" s="1">
        <v>2</v>
      </c>
      <c r="B49" s="1" t="s">
        <v>85</v>
      </c>
      <c r="C49" s="1" t="s">
        <v>102</v>
      </c>
      <c r="D49" s="1" t="s">
        <v>86</v>
      </c>
      <c r="E49" s="71">
        <v>6272.21</v>
      </c>
      <c r="F49" s="71">
        <v>2181263.14</v>
      </c>
      <c r="G49" s="71">
        <v>2181263.14</v>
      </c>
      <c r="H49" s="74">
        <v>33</v>
      </c>
      <c r="I49" s="1" t="s">
        <v>115</v>
      </c>
      <c r="J49" s="75"/>
    </row>
    <row r="50" spans="1:9" ht="27" customHeight="1">
      <c r="A50" s="1">
        <v>3</v>
      </c>
      <c r="B50" s="1" t="s">
        <v>61</v>
      </c>
      <c r="C50" s="1" t="s">
        <v>20</v>
      </c>
      <c r="D50" s="1" t="s">
        <v>62</v>
      </c>
      <c r="E50" s="71">
        <v>2496.71</v>
      </c>
      <c r="F50" s="71">
        <v>2584918.14</v>
      </c>
      <c r="G50" s="71">
        <v>2584918.13</v>
      </c>
      <c r="H50" s="74">
        <v>33</v>
      </c>
      <c r="I50" s="1"/>
    </row>
    <row r="51" spans="1:9" s="2" customFormat="1" ht="20.25" customHeight="1">
      <c r="A51" s="1">
        <v>4</v>
      </c>
      <c r="B51" s="1" t="s">
        <v>90</v>
      </c>
      <c r="C51" s="1" t="s">
        <v>91</v>
      </c>
      <c r="D51" s="1" t="s">
        <v>92</v>
      </c>
      <c r="E51" s="71">
        <v>2408</v>
      </c>
      <c r="F51" s="71">
        <v>731958.77</v>
      </c>
      <c r="G51" s="71">
        <v>731958.76</v>
      </c>
      <c r="H51" s="74">
        <v>33</v>
      </c>
      <c r="I51" s="1" t="s">
        <v>115</v>
      </c>
    </row>
    <row r="52" spans="1:9" s="2" customFormat="1" ht="28.5" customHeight="1">
      <c r="A52" s="1">
        <v>5</v>
      </c>
      <c r="B52" s="1" t="s">
        <v>74</v>
      </c>
      <c r="C52" s="1" t="s">
        <v>105</v>
      </c>
      <c r="D52" s="1" t="s">
        <v>114</v>
      </c>
      <c r="E52" s="71">
        <v>8995</v>
      </c>
      <c r="F52" s="71">
        <v>2642714.58</v>
      </c>
      <c r="G52" s="71">
        <v>2642714.58</v>
      </c>
      <c r="H52" s="74">
        <v>32</v>
      </c>
      <c r="I52" s="1"/>
    </row>
    <row r="53" spans="1:9" s="2" customFormat="1" ht="25.5" customHeight="1">
      <c r="A53" s="1">
        <v>6</v>
      </c>
      <c r="B53" s="1" t="s">
        <v>58</v>
      </c>
      <c r="C53" s="1" t="s">
        <v>19</v>
      </c>
      <c r="D53" s="1" t="s">
        <v>99</v>
      </c>
      <c r="E53" s="71">
        <v>1485</v>
      </c>
      <c r="F53" s="71">
        <v>748881.74</v>
      </c>
      <c r="G53" s="71">
        <v>748881.73</v>
      </c>
      <c r="H53" s="74">
        <v>32</v>
      </c>
      <c r="I53" s="1"/>
    </row>
    <row r="54" spans="1:9" s="2" customFormat="1" ht="36" customHeight="1">
      <c r="A54" s="1">
        <v>7</v>
      </c>
      <c r="B54" s="1" t="s">
        <v>82</v>
      </c>
      <c r="C54" s="1" t="s">
        <v>83</v>
      </c>
      <c r="D54" s="1" t="s">
        <v>84</v>
      </c>
      <c r="E54" s="71">
        <v>1470</v>
      </c>
      <c r="F54" s="71">
        <v>1943031.9</v>
      </c>
      <c r="G54" s="71">
        <v>1943031.9</v>
      </c>
      <c r="H54" s="74">
        <v>31</v>
      </c>
      <c r="I54" s="1"/>
    </row>
    <row r="55" spans="1:9" s="2" customFormat="1" ht="24" customHeight="1">
      <c r="A55" s="1">
        <v>8</v>
      </c>
      <c r="B55" s="1" t="s">
        <v>87</v>
      </c>
      <c r="C55" s="1" t="s">
        <v>88</v>
      </c>
      <c r="D55" s="1" t="s">
        <v>89</v>
      </c>
      <c r="E55" s="71">
        <v>3788</v>
      </c>
      <c r="F55" s="71">
        <v>1173666.09</v>
      </c>
      <c r="G55" s="71">
        <v>1173666</v>
      </c>
      <c r="H55" s="74">
        <v>31</v>
      </c>
      <c r="I55" s="1"/>
    </row>
    <row r="56" spans="1:9" s="2" customFormat="1" ht="26.25" customHeight="1">
      <c r="A56" s="1">
        <v>9</v>
      </c>
      <c r="B56" s="1" t="s">
        <v>75</v>
      </c>
      <c r="C56" s="1" t="s">
        <v>76</v>
      </c>
      <c r="D56" s="1" t="s">
        <v>77</v>
      </c>
      <c r="E56" s="71">
        <v>484.59</v>
      </c>
      <c r="F56" s="71">
        <v>299169</v>
      </c>
      <c r="G56" s="71">
        <v>299169</v>
      </c>
      <c r="H56" s="74">
        <v>31</v>
      </c>
      <c r="I56" s="1"/>
    </row>
    <row r="57" spans="1:9" s="2" customFormat="1" ht="19.5" customHeight="1">
      <c r="A57" s="1">
        <v>10</v>
      </c>
      <c r="B57" s="1" t="s">
        <v>71</v>
      </c>
      <c r="C57" s="1" t="s">
        <v>72</v>
      </c>
      <c r="D57" s="1" t="s">
        <v>73</v>
      </c>
      <c r="E57" s="71">
        <v>820</v>
      </c>
      <c r="F57" s="71">
        <v>292950</v>
      </c>
      <c r="G57" s="71">
        <v>292950</v>
      </c>
      <c r="H57" s="74">
        <v>31</v>
      </c>
      <c r="I57" s="1"/>
    </row>
    <row r="58" spans="1:9" s="2" customFormat="1" ht="25.5" customHeight="1">
      <c r="A58" s="1">
        <v>11</v>
      </c>
      <c r="B58" s="1" t="s">
        <v>93</v>
      </c>
      <c r="C58" s="1" t="s">
        <v>104</v>
      </c>
      <c r="D58" s="1" t="s">
        <v>94</v>
      </c>
      <c r="E58" s="71">
        <v>15527</v>
      </c>
      <c r="F58" s="71">
        <v>1616150.44</v>
      </c>
      <c r="G58" s="71">
        <v>1616150.43</v>
      </c>
      <c r="H58" s="74">
        <v>31</v>
      </c>
      <c r="I58" s="1"/>
    </row>
    <row r="59" spans="1:9" s="2" customFormat="1" ht="26.25" customHeight="1">
      <c r="A59" s="1">
        <v>12</v>
      </c>
      <c r="B59" s="1" t="s">
        <v>78</v>
      </c>
      <c r="C59" s="1" t="s">
        <v>21</v>
      </c>
      <c r="D59" s="1" t="s">
        <v>79</v>
      </c>
      <c r="E59" s="71">
        <v>2798</v>
      </c>
      <c r="F59" s="71">
        <v>1054190</v>
      </c>
      <c r="G59" s="71">
        <v>1054190</v>
      </c>
      <c r="H59" s="74">
        <v>30</v>
      </c>
      <c r="I59" s="1"/>
    </row>
    <row r="60" spans="1:9" s="2" customFormat="1" ht="25.5" customHeight="1">
      <c r="A60" s="1">
        <v>13</v>
      </c>
      <c r="B60" s="1" t="s">
        <v>68</v>
      </c>
      <c r="C60" s="1" t="s">
        <v>69</v>
      </c>
      <c r="D60" s="1" t="s">
        <v>70</v>
      </c>
      <c r="E60" s="71">
        <v>1445</v>
      </c>
      <c r="F60" s="71">
        <v>553925</v>
      </c>
      <c r="G60" s="71">
        <v>553925</v>
      </c>
      <c r="H60" s="74">
        <v>29</v>
      </c>
      <c r="I60" s="1"/>
    </row>
    <row r="61" spans="1:9" s="2" customFormat="1" ht="35.25" customHeight="1">
      <c r="A61" s="1">
        <v>14</v>
      </c>
      <c r="B61" s="1" t="s">
        <v>66</v>
      </c>
      <c r="C61" s="1" t="s">
        <v>101</v>
      </c>
      <c r="D61" s="1" t="s">
        <v>67</v>
      </c>
      <c r="E61" s="71">
        <v>3152</v>
      </c>
      <c r="F61" s="71">
        <v>3501261.36</v>
      </c>
      <c r="G61" s="71">
        <v>2999409.56</v>
      </c>
      <c r="H61" s="74">
        <v>28</v>
      </c>
      <c r="I61" s="1"/>
    </row>
    <row r="62" spans="1:9" s="2" customFormat="1" ht="24" customHeight="1">
      <c r="A62" s="1">
        <v>15</v>
      </c>
      <c r="B62" s="1" t="s">
        <v>63</v>
      </c>
      <c r="C62" s="1" t="s">
        <v>64</v>
      </c>
      <c r="D62" s="1" t="s">
        <v>65</v>
      </c>
      <c r="E62" s="71">
        <v>450</v>
      </c>
      <c r="F62" s="71">
        <v>300490.16</v>
      </c>
      <c r="G62" s="71">
        <v>300490.15</v>
      </c>
      <c r="H62" s="74">
        <v>28</v>
      </c>
      <c r="I62" s="1"/>
    </row>
    <row r="63" spans="1:9" s="2" customFormat="1" ht="45" customHeight="1">
      <c r="A63" s="1">
        <v>16</v>
      </c>
      <c r="B63" s="1" t="s">
        <v>59</v>
      </c>
      <c r="C63" s="1" t="s">
        <v>18</v>
      </c>
      <c r="D63" s="1" t="s">
        <v>60</v>
      </c>
      <c r="E63" s="71">
        <v>2118</v>
      </c>
      <c r="F63" s="71">
        <v>1008583.84</v>
      </c>
      <c r="G63" s="71">
        <v>998448.3</v>
      </c>
      <c r="H63" s="74">
        <v>28</v>
      </c>
      <c r="I63" s="1" t="s">
        <v>119</v>
      </c>
    </row>
    <row r="64" spans="1:9" s="2" customFormat="1" ht="15.75" customHeight="1" thickBot="1">
      <c r="A64" s="124"/>
      <c r="B64" s="125"/>
      <c r="C64" s="125"/>
      <c r="D64" s="98" t="s">
        <v>113</v>
      </c>
      <c r="E64" s="102">
        <f>SUM(E48:E63)</f>
        <v>55739.759999999995</v>
      </c>
      <c r="F64" s="103">
        <f>SUM(F48:F63)</f>
        <v>21585487.48</v>
      </c>
      <c r="G64" s="103">
        <f>SUM(G48:G63)</f>
        <v>21073500</v>
      </c>
      <c r="H64" s="130"/>
      <c r="I64" s="131"/>
    </row>
    <row r="65" spans="1:9" ht="15" customHeight="1" thickTop="1">
      <c r="A65" s="126"/>
      <c r="B65" s="127"/>
      <c r="C65" s="127"/>
      <c r="D65" s="101" t="s">
        <v>110</v>
      </c>
      <c r="E65" s="100">
        <f>E64-E66</f>
        <v>52264.509999999995</v>
      </c>
      <c r="F65" s="73"/>
      <c r="G65" s="73"/>
      <c r="H65" s="132"/>
      <c r="I65" s="133"/>
    </row>
    <row r="66" spans="1:9" ht="12.75">
      <c r="A66" s="126"/>
      <c r="B66" s="127"/>
      <c r="C66" s="127"/>
      <c r="D66" s="76" t="s">
        <v>111</v>
      </c>
      <c r="E66" s="72">
        <f>E48+E60</f>
        <v>3475.25</v>
      </c>
      <c r="F66" s="80"/>
      <c r="G66" s="80"/>
      <c r="H66" s="132"/>
      <c r="I66" s="133"/>
    </row>
    <row r="67" spans="1:9" ht="12.75">
      <c r="A67" s="128"/>
      <c r="B67" s="129"/>
      <c r="C67" s="129"/>
      <c r="D67" s="76" t="s">
        <v>112</v>
      </c>
      <c r="E67" s="72">
        <v>0</v>
      </c>
      <c r="F67" s="80"/>
      <c r="G67" s="80"/>
      <c r="H67" s="134"/>
      <c r="I67" s="135"/>
    </row>
    <row r="68" spans="1:9" ht="12.75">
      <c r="A68" s="9"/>
      <c r="B68" s="9"/>
      <c r="C68" s="9"/>
      <c r="D68" s="9"/>
      <c r="E68" s="79"/>
      <c r="F68" s="79"/>
      <c r="G68" s="79"/>
      <c r="H68" s="79"/>
      <c r="I68" s="79"/>
    </row>
    <row r="69" spans="1:9" ht="12.75">
      <c r="A69" s="17"/>
      <c r="B69" s="17"/>
      <c r="C69" s="17"/>
      <c r="D69" s="17"/>
      <c r="E69" s="26"/>
      <c r="F69" s="26"/>
      <c r="G69" s="27"/>
      <c r="H69" s="19"/>
      <c r="I69" s="17"/>
    </row>
    <row r="70" spans="1:9" ht="12.75">
      <c r="A70" s="3"/>
      <c r="B70" s="4"/>
      <c r="C70" s="4"/>
      <c r="D70" s="4"/>
      <c r="E70" s="4"/>
      <c r="F70" s="4"/>
      <c r="G70" s="4"/>
      <c r="H70" s="86"/>
      <c r="I70" s="5"/>
    </row>
    <row r="71" spans="1:9" ht="21.75" customHeight="1">
      <c r="A71" s="8"/>
      <c r="B71" s="9"/>
      <c r="C71" s="9"/>
      <c r="D71" s="44"/>
      <c r="E71" s="136" t="s">
        <v>122</v>
      </c>
      <c r="F71" s="136"/>
      <c r="G71" s="136"/>
      <c r="H71" s="106"/>
      <c r="I71" s="107"/>
    </row>
    <row r="72" spans="1:9" ht="12.75" customHeight="1">
      <c r="A72" s="28"/>
      <c r="B72" s="29"/>
      <c r="C72" s="161"/>
      <c r="D72" s="161"/>
      <c r="E72" s="46"/>
      <c r="F72" s="105" t="s">
        <v>121</v>
      </c>
      <c r="G72" s="46"/>
      <c r="H72" s="47"/>
      <c r="I72" s="48"/>
    </row>
    <row r="73" spans="1:9" ht="12.75" customHeight="1">
      <c r="A73" s="28"/>
      <c r="B73" s="29"/>
      <c r="C73" s="29"/>
      <c r="D73" s="46"/>
      <c r="E73" s="104"/>
      <c r="F73" s="104"/>
      <c r="G73" s="104"/>
      <c r="H73" s="47"/>
      <c r="I73" s="48"/>
    </row>
    <row r="74" spans="1:9" ht="12.75" customHeight="1">
      <c r="A74" s="28"/>
      <c r="B74" s="29"/>
      <c r="C74" s="29"/>
      <c r="D74" s="46"/>
      <c r="E74" s="88"/>
      <c r="F74" s="88"/>
      <c r="G74" s="88"/>
      <c r="H74" s="47"/>
      <c r="I74" s="48"/>
    </row>
    <row r="75" spans="1:9" ht="12.75" customHeight="1">
      <c r="A75" s="28"/>
      <c r="B75" s="29"/>
      <c r="C75" s="29"/>
      <c r="D75" s="46"/>
      <c r="E75" s="88"/>
      <c r="F75" s="88"/>
      <c r="G75" s="88"/>
      <c r="H75" s="47"/>
      <c r="I75" s="48"/>
    </row>
    <row r="76" spans="1:9" ht="12.75" customHeight="1">
      <c r="A76" s="28"/>
      <c r="B76" s="29"/>
      <c r="C76" s="29"/>
      <c r="D76" s="46"/>
      <c r="E76" s="88"/>
      <c r="F76" s="88"/>
      <c r="G76" s="88"/>
      <c r="H76" s="47"/>
      <c r="I76" s="48"/>
    </row>
    <row r="77" spans="1:9" ht="12.75">
      <c r="A77" s="30"/>
      <c r="B77" s="31"/>
      <c r="C77" s="31"/>
      <c r="D77" s="49"/>
      <c r="E77" s="49"/>
      <c r="F77" s="49"/>
      <c r="G77" s="49"/>
      <c r="H77" s="50"/>
      <c r="I77" s="51"/>
    </row>
    <row r="78" spans="1:9" ht="12.75">
      <c r="A78" s="137" t="s">
        <v>31</v>
      </c>
      <c r="B78" s="160"/>
      <c r="C78" s="160"/>
      <c r="D78" s="87"/>
      <c r="E78" s="87"/>
      <c r="F78" s="87"/>
      <c r="G78" s="87"/>
      <c r="H78" s="52"/>
      <c r="I78" s="32"/>
    </row>
    <row r="79" spans="1:9" ht="12.75">
      <c r="A79" s="137" t="s">
        <v>32</v>
      </c>
      <c r="B79" s="160"/>
      <c r="C79" s="160"/>
      <c r="D79" s="87" t="s">
        <v>33</v>
      </c>
      <c r="E79" s="137" t="s">
        <v>34</v>
      </c>
      <c r="F79" s="137"/>
      <c r="G79" s="137"/>
      <c r="H79" s="137"/>
      <c r="I79" s="32"/>
    </row>
    <row r="80" spans="1:9" ht="22.5">
      <c r="A80" s="137" t="s">
        <v>35</v>
      </c>
      <c r="B80" s="160"/>
      <c r="C80" s="160"/>
      <c r="D80" s="87" t="s">
        <v>36</v>
      </c>
      <c r="E80" s="87"/>
      <c r="F80" s="87"/>
      <c r="G80" s="87"/>
      <c r="H80" s="52"/>
      <c r="I80" s="32"/>
    </row>
    <row r="81" spans="1:9" ht="21.75" customHeight="1">
      <c r="A81" s="137" t="s">
        <v>37</v>
      </c>
      <c r="B81" s="160"/>
      <c r="C81" s="160"/>
      <c r="D81" s="53" t="s">
        <v>39</v>
      </c>
      <c r="E81" s="87"/>
      <c r="F81" s="87"/>
      <c r="G81" s="87"/>
      <c r="H81" s="52"/>
      <c r="I81" s="32"/>
    </row>
    <row r="82" spans="1:9" ht="12.75">
      <c r="A82" s="54"/>
      <c r="B82" s="54"/>
      <c r="C82" s="54"/>
      <c r="D82" s="54"/>
      <c r="E82" s="54"/>
      <c r="F82" s="54"/>
      <c r="G82" s="54"/>
      <c r="H82" s="55"/>
      <c r="I82" s="20"/>
    </row>
    <row r="83" spans="1:9" ht="12.75">
      <c r="A83" s="54"/>
      <c r="B83" s="54"/>
      <c r="C83" s="54"/>
      <c r="D83" s="54"/>
      <c r="E83" s="54"/>
      <c r="F83" s="54"/>
      <c r="G83" s="54"/>
      <c r="H83" s="55"/>
      <c r="I83" s="20"/>
    </row>
    <row r="84" spans="1:9" ht="12.75">
      <c r="A84" s="20"/>
      <c r="B84" s="20"/>
      <c r="C84" s="20"/>
      <c r="D84" s="20"/>
      <c r="E84" s="20"/>
      <c r="F84" s="20"/>
      <c r="G84" s="20"/>
      <c r="H84" s="21"/>
      <c r="I84" s="20"/>
    </row>
    <row r="85" spans="1:9" ht="12.75">
      <c r="A85" s="20"/>
      <c r="B85" s="20"/>
      <c r="C85" s="20"/>
      <c r="D85" s="20"/>
      <c r="E85" s="20"/>
      <c r="F85" s="20"/>
      <c r="G85" s="20"/>
      <c r="H85" s="21"/>
      <c r="I85" s="20"/>
    </row>
    <row r="86" spans="1:9" ht="12.75">
      <c r="A86" s="20"/>
      <c r="B86" s="20"/>
      <c r="C86" s="20"/>
      <c r="D86" s="20"/>
      <c r="E86" s="20"/>
      <c r="F86" s="20"/>
      <c r="G86" s="20"/>
      <c r="H86" s="21"/>
      <c r="I86" s="20"/>
    </row>
  </sheetData>
  <sheetProtection/>
  <mergeCells count="26">
    <mergeCell ref="A81:C81"/>
    <mergeCell ref="A80:C80"/>
    <mergeCell ref="A78:C78"/>
    <mergeCell ref="A79:C79"/>
    <mergeCell ref="C72:D72"/>
    <mergeCell ref="A64:C67"/>
    <mergeCell ref="H64:I67"/>
    <mergeCell ref="E71:G71"/>
    <mergeCell ref="E79:H79"/>
    <mergeCell ref="A2:D2"/>
    <mergeCell ref="A3:D3"/>
    <mergeCell ref="E3:I3"/>
    <mergeCell ref="E5:I5"/>
    <mergeCell ref="E8:I8"/>
    <mergeCell ref="A9:D9"/>
    <mergeCell ref="A13:I13"/>
    <mergeCell ref="A46:I46"/>
    <mergeCell ref="A28:I28"/>
    <mergeCell ref="A14:I14"/>
    <mergeCell ref="A15:I15"/>
    <mergeCell ref="A18:I18"/>
    <mergeCell ref="A27:I27"/>
    <mergeCell ref="A45:I45"/>
    <mergeCell ref="H41:I44"/>
    <mergeCell ref="F42:G44"/>
    <mergeCell ref="A41:C44"/>
  </mergeCells>
  <printOptions/>
  <pageMargins left="0.91" right="0.7086614173228347" top="0.7480314960629921" bottom="0.7480314960629921" header="0.31496062992125984" footer="0.31496062992125984"/>
  <pageSetup fitToHeight="0" horizontalDpi="600" verticalDpi="600" orientation="landscape" paperSize="8" scale="90" r:id="rId1"/>
  <headerFooter>
    <oddHeader>&amp;C&amp;"Times New Roman,Normalny"&amp;8NARODOWY PROGRAM PRZEBUDOWY DRÓG LOKALNYCH - ETAP II BEZPIECZEŃSTWO - DOSTĘPNOŚĆ - ROZWÓJ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Ćmiel Radosław</cp:lastModifiedBy>
  <cp:lastPrinted>2014-04-09T12:41:23Z</cp:lastPrinted>
  <dcterms:created xsi:type="dcterms:W3CDTF">2011-08-21T10:04:34Z</dcterms:created>
  <dcterms:modified xsi:type="dcterms:W3CDTF">2014-04-16T09:35:36Z</dcterms:modified>
  <cp:category/>
  <cp:version/>
  <cp:contentType/>
  <cp:contentStatus/>
</cp:coreProperties>
</file>